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0" windowWidth="15180" windowHeight="8070"/>
  </bookViews>
  <sheets>
    <sheet name="Table I" sheetId="1" r:id="rId1"/>
    <sheet name="Table II" sheetId="4" r:id="rId2"/>
    <sheet name="Table III" sheetId="5" r:id="rId3"/>
    <sheet name="Table IV" sheetId="6" r:id="rId4"/>
    <sheet name="GenralInfo" sheetId="7" r:id="rId5"/>
    <sheet name="Declaration" sheetId="8" r:id="rId6"/>
    <sheet name="Unclaimed_Prom" sheetId="9" r:id="rId7"/>
    <sheet name="PAC_Public" sheetId="10" r:id="rId8"/>
    <sheet name="Unclaimed_Public" sheetId="11" r:id="rId9"/>
  </sheets>
  <calcPr calcId="124519"/>
</workbook>
</file>

<file path=xl/calcChain.xml><?xml version="1.0" encoding="utf-8"?>
<calcChain xmlns="http://schemas.openxmlformats.org/spreadsheetml/2006/main">
  <c r="Q74" i="5"/>
  <c r="O74"/>
  <c r="M74"/>
  <c r="I74"/>
  <c r="Q72"/>
  <c r="O72"/>
  <c r="M72"/>
  <c r="I72"/>
  <c r="Q70"/>
  <c r="O70"/>
  <c r="M70"/>
  <c r="I70"/>
  <c r="Q68"/>
  <c r="O68"/>
  <c r="M68"/>
  <c r="I68"/>
  <c r="Q66"/>
  <c r="O66"/>
  <c r="M66"/>
  <c r="I66"/>
  <c r="Q64"/>
  <c r="O64"/>
  <c r="M64"/>
  <c r="I64"/>
  <c r="Q62"/>
  <c r="O62"/>
  <c r="M62"/>
  <c r="I62"/>
  <c r="Q60"/>
  <c r="O60"/>
  <c r="M60"/>
  <c r="I60"/>
  <c r="Q58"/>
  <c r="O58"/>
  <c r="M58"/>
  <c r="I58"/>
  <c r="Q45"/>
  <c r="O45"/>
  <c r="M45"/>
  <c r="I45"/>
  <c r="Q43"/>
  <c r="O43"/>
  <c r="M43"/>
  <c r="I43"/>
  <c r="Q36"/>
  <c r="O36"/>
  <c r="O39" s="1"/>
  <c r="M36"/>
  <c r="I36"/>
  <c r="I39" s="1"/>
  <c r="Q25"/>
  <c r="O25"/>
  <c r="M25"/>
  <c r="I25"/>
  <c r="Q22"/>
  <c r="O22"/>
  <c r="M22"/>
  <c r="I22"/>
  <c r="Q19"/>
  <c r="O19"/>
  <c r="M19"/>
  <c r="I19"/>
  <c r="Q16"/>
  <c r="O16"/>
  <c r="M16"/>
  <c r="I16"/>
  <c r="Q7"/>
  <c r="O7"/>
  <c r="M7"/>
  <c r="I7"/>
  <c r="S25" i="4"/>
  <c r="Q25"/>
  <c r="O25"/>
  <c r="M25"/>
  <c r="I25"/>
  <c r="S16"/>
  <c r="Q16"/>
  <c r="O16"/>
  <c r="M16"/>
  <c r="I16"/>
  <c r="S15"/>
  <c r="Q15"/>
  <c r="O15"/>
  <c r="M15"/>
  <c r="I15"/>
  <c r="S14"/>
  <c r="Q14"/>
  <c r="O14"/>
  <c r="M14"/>
  <c r="I14"/>
  <c r="S13"/>
  <c r="Q13"/>
  <c r="O13"/>
  <c r="M13"/>
  <c r="I13"/>
  <c r="S12"/>
  <c r="Q12"/>
  <c r="O12"/>
  <c r="M12"/>
  <c r="I12"/>
  <c r="S11"/>
  <c r="Q11"/>
  <c r="O11"/>
  <c r="M11"/>
  <c r="I11"/>
  <c r="S10"/>
  <c r="Q10"/>
  <c r="O10"/>
  <c r="M10"/>
  <c r="I10"/>
  <c r="S9"/>
  <c r="Q9"/>
  <c r="O9"/>
  <c r="M9"/>
  <c r="I9"/>
  <c r="S8"/>
  <c r="Q8"/>
  <c r="O8"/>
  <c r="M8"/>
  <c r="I8"/>
  <c r="N79" i="5"/>
  <c r="K79"/>
  <c r="G79"/>
  <c r="T77"/>
  <c r="P77"/>
  <c r="N77"/>
  <c r="K77"/>
  <c r="G77"/>
  <c r="F77"/>
  <c r="E77"/>
  <c r="D77"/>
  <c r="T39"/>
  <c r="P39"/>
  <c r="N39"/>
  <c r="M39"/>
  <c r="K39"/>
  <c r="G39"/>
  <c r="F39"/>
  <c r="E39"/>
  <c r="D39"/>
  <c r="T34"/>
  <c r="P34"/>
  <c r="O34"/>
  <c r="N34"/>
  <c r="M34"/>
  <c r="K34"/>
  <c r="G34"/>
  <c r="F34"/>
  <c r="E34"/>
  <c r="D34"/>
  <c r="N48" i="4"/>
  <c r="K48"/>
  <c r="G48"/>
  <c r="T46"/>
  <c r="R46"/>
  <c r="P46"/>
  <c r="O46"/>
  <c r="N46"/>
  <c r="M46"/>
  <c r="L46"/>
  <c r="K46"/>
  <c r="J46"/>
  <c r="I46"/>
  <c r="H46"/>
  <c r="G46"/>
  <c r="F46"/>
  <c r="E46"/>
  <c r="D46"/>
  <c r="T27"/>
  <c r="T48" s="1"/>
  <c r="R27"/>
  <c r="R48" s="1"/>
  <c r="P27"/>
  <c r="P48" s="1"/>
  <c r="N27"/>
  <c r="K27"/>
  <c r="G27"/>
  <c r="F27"/>
  <c r="F48" s="1"/>
  <c r="E27"/>
  <c r="E48" s="1"/>
  <c r="D27"/>
  <c r="D48" s="1"/>
  <c r="H8"/>
  <c r="H9"/>
  <c r="H10"/>
  <c r="J10" s="1"/>
  <c r="L10" s="1"/>
  <c r="J11"/>
  <c r="L11" s="1"/>
  <c r="H11"/>
  <c r="H12"/>
  <c r="J12" s="1"/>
  <c r="L12" s="1"/>
  <c r="H13"/>
  <c r="H14"/>
  <c r="J14" s="1"/>
  <c r="L14" s="1"/>
  <c r="H15"/>
  <c r="Q54" i="5"/>
  <c r="Q51"/>
  <c r="Q48"/>
  <c r="Q31"/>
  <c r="Q28"/>
  <c r="Q10"/>
  <c r="L10"/>
  <c r="L13"/>
  <c r="L28"/>
  <c r="L31"/>
  <c r="L48"/>
  <c r="L51"/>
  <c r="L54"/>
  <c r="L58"/>
  <c r="L61"/>
  <c r="L63"/>
  <c r="L71"/>
  <c r="L73"/>
  <c r="J72"/>
  <c r="L72" s="1"/>
  <c r="J58"/>
  <c r="J54"/>
  <c r="J51"/>
  <c r="J48"/>
  <c r="J31"/>
  <c r="J28"/>
  <c r="J13"/>
  <c r="J10"/>
  <c r="J7"/>
  <c r="L7" s="1"/>
  <c r="J61"/>
  <c r="J63"/>
  <c r="J71"/>
  <c r="J73"/>
  <c r="H74"/>
  <c r="H72"/>
  <c r="H70"/>
  <c r="H68"/>
  <c r="H66"/>
  <c r="H64"/>
  <c r="J64" s="1"/>
  <c r="L64" s="1"/>
  <c r="H62"/>
  <c r="H60"/>
  <c r="J60" s="1"/>
  <c r="L60" s="1"/>
  <c r="H58"/>
  <c r="H54"/>
  <c r="H51"/>
  <c r="H48"/>
  <c r="H36"/>
  <c r="Q39" s="1"/>
  <c r="H31"/>
  <c r="H28"/>
  <c r="H25"/>
  <c r="H22"/>
  <c r="H19"/>
  <c r="H16"/>
  <c r="H13"/>
  <c r="H10"/>
  <c r="H7"/>
  <c r="S44" i="4"/>
  <c r="S41"/>
  <c r="S38"/>
  <c r="S35"/>
  <c r="S32"/>
  <c r="S22"/>
  <c r="S19"/>
  <c r="H75" i="5"/>
  <c r="Q75"/>
  <c r="J75"/>
  <c r="L75"/>
  <c r="H73"/>
  <c r="Q73"/>
  <c r="H71"/>
  <c r="Q71"/>
  <c r="H11"/>
  <c r="Q11"/>
  <c r="H14"/>
  <c r="Q14"/>
  <c r="J14"/>
  <c r="L14"/>
  <c r="H17"/>
  <c r="Q17"/>
  <c r="H20"/>
  <c r="Q20"/>
  <c r="J20"/>
  <c r="L20"/>
  <c r="H23"/>
  <c r="Q23"/>
  <c r="H26"/>
  <c r="Q26"/>
  <c r="J26"/>
  <c r="L26"/>
  <c r="H29"/>
  <c r="Q29"/>
  <c r="H32"/>
  <c r="Q32"/>
  <c r="J32"/>
  <c r="L32"/>
  <c r="H37"/>
  <c r="Q37"/>
  <c r="H49"/>
  <c r="Q49"/>
  <c r="H52"/>
  <c r="Q52"/>
  <c r="J52"/>
  <c r="L52"/>
  <c r="H55"/>
  <c r="Q55"/>
  <c r="H61"/>
  <c r="Q61"/>
  <c r="H63"/>
  <c r="Q63"/>
  <c r="G10" i="1"/>
  <c r="P10" s="1"/>
  <c r="I10"/>
  <c r="K10" s="1"/>
  <c r="G7"/>
  <c r="P7" s="1"/>
  <c r="H43" i="5"/>
  <c r="H45"/>
  <c r="J45" s="1"/>
  <c r="L45" s="1"/>
  <c r="H8"/>
  <c r="Q8"/>
  <c r="G6" i="1"/>
  <c r="P6" s="1"/>
  <c r="H32" i="4"/>
  <c r="J32"/>
  <c r="L32"/>
  <c r="H25"/>
  <c r="J25" s="1"/>
  <c r="L25" s="1"/>
  <c r="H44"/>
  <c r="J44"/>
  <c r="L44"/>
  <c r="H41"/>
  <c r="J41"/>
  <c r="L41"/>
  <c r="H38"/>
  <c r="J38"/>
  <c r="L38"/>
  <c r="H35"/>
  <c r="J35"/>
  <c r="L35"/>
  <c r="H22"/>
  <c r="J22"/>
  <c r="L22"/>
  <c r="H19"/>
  <c r="J19"/>
  <c r="L19"/>
  <c r="H16"/>
  <c r="S11" i="1"/>
  <c r="F11"/>
  <c r="E11"/>
  <c r="D11"/>
  <c r="C11"/>
  <c r="O11"/>
  <c r="J11"/>
  <c r="I6"/>
  <c r="K6" s="1"/>
  <c r="R6"/>
  <c r="G11"/>
  <c r="J8" i="5"/>
  <c r="L8"/>
  <c r="J55"/>
  <c r="L55"/>
  <c r="J49"/>
  <c r="L49"/>
  <c r="J37"/>
  <c r="L37"/>
  <c r="J29"/>
  <c r="L29"/>
  <c r="J23"/>
  <c r="L23"/>
  <c r="J17"/>
  <c r="L17"/>
  <c r="J11"/>
  <c r="L11"/>
  <c r="M77" l="1"/>
  <c r="I27" i="4"/>
  <c r="I48" s="1"/>
  <c r="O27"/>
  <c r="O48" s="1"/>
  <c r="M27"/>
  <c r="M48" s="1"/>
  <c r="I77" i="5"/>
  <c r="I34"/>
  <c r="O77"/>
  <c r="J74"/>
  <c r="L74" s="1"/>
  <c r="J70"/>
  <c r="L70" s="1"/>
  <c r="J68"/>
  <c r="L68" s="1"/>
  <c r="J66"/>
  <c r="L66" s="1"/>
  <c r="J62"/>
  <c r="L62" s="1"/>
  <c r="Q77"/>
  <c r="H77"/>
  <c r="M79"/>
  <c r="J43"/>
  <c r="T79"/>
  <c r="P79"/>
  <c r="O79"/>
  <c r="F79"/>
  <c r="J36"/>
  <c r="H39"/>
  <c r="E79"/>
  <c r="D79"/>
  <c r="J25"/>
  <c r="L25" s="1"/>
  <c r="H34"/>
  <c r="J22"/>
  <c r="L22" s="1"/>
  <c r="J19"/>
  <c r="L19" s="1"/>
  <c r="J16"/>
  <c r="L16" s="1"/>
  <c r="Q34"/>
  <c r="J16" i="4"/>
  <c r="L16" s="1"/>
  <c r="J15"/>
  <c r="L15" s="1"/>
  <c r="J13"/>
  <c r="L13" s="1"/>
  <c r="J9"/>
  <c r="L9" s="1"/>
  <c r="H27"/>
  <c r="H48" s="1"/>
  <c r="J8"/>
  <c r="P11" i="1"/>
  <c r="I7"/>
  <c r="K7" s="1"/>
  <c r="K11"/>
  <c r="H10"/>
  <c r="N10" s="1"/>
  <c r="I11"/>
  <c r="H7"/>
  <c r="L7" s="1"/>
  <c r="H6"/>
  <c r="L10"/>
  <c r="I79" i="5" l="1"/>
  <c r="H79"/>
  <c r="J77"/>
  <c r="L43"/>
  <c r="L77" s="1"/>
  <c r="Q79"/>
  <c r="L36"/>
  <c r="L39" s="1"/>
  <c r="J39"/>
  <c r="L34"/>
  <c r="J34"/>
  <c r="S27" i="4"/>
  <c r="Q27"/>
  <c r="L8"/>
  <c r="L27" s="1"/>
  <c r="L48" s="1"/>
  <c r="J27"/>
  <c r="J48" s="1"/>
  <c r="N7" i="1"/>
  <c r="L6"/>
  <c r="L11" s="1"/>
  <c r="H11"/>
  <c r="N6"/>
  <c r="L79" i="5" l="1"/>
  <c r="J79"/>
  <c r="N11" i="1"/>
</calcChain>
</file>

<file path=xl/sharedStrings.xml><?xml version="1.0" encoding="utf-8"?>
<sst xmlns="http://schemas.openxmlformats.org/spreadsheetml/2006/main" count="341" uniqueCount="176">
  <si>
    <t>Table I - Summary Statement holding of specified securities</t>
  </si>
  <si>
    <t>Category
(I)</t>
  </si>
  <si>
    <t>Category of shareholder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</si>
  <si>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</si>
  <si>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</si>
  <si>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</si>
  <si>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</si>
  <si>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</si>
  <si>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</si>
  <si>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</si>
  <si>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Voting Rights</t>
  </si>
  <si>
    <t>Class eg: X</t>
  </si>
  <si>
    <t>Class eg: y</t>
  </si>
  <si>
    <t>Total</t>
  </si>
  <si>
    <t>Total as a % of (A+B+C)</t>
  </si>
  <si>
    <t>No. of Shares Underlying
Outstanding convertible securities (including Warrants)
(X)</t>
  </si>
  <si>
    <t>Shareholding , as a % assuming full conversion of convertible securities ( as a percentage of diluted share capital)
(XI)= (VII)+(X)
As a % of (A+B+C2)</t>
  </si>
  <si>
    <t>Number of Locked in shares
(XII)</t>
  </si>
  <si>
    <t>No. (a)</t>
  </si>
  <si>
    <t>As a % of total Shares held
(b)</t>
  </si>
  <si>
    <t>Number of Shares pledged or otherwise encumbered
(XIII)</t>
  </si>
  <si>
    <t>Number of equity shares held in dematerialized form
(XIV)</t>
  </si>
  <si>
    <t>(A)</t>
  </si>
  <si>
    <t>Promoter &amp; Promoter Group</t>
  </si>
  <si>
    <t>(B)</t>
  </si>
  <si>
    <t>Public</t>
  </si>
  <si>
    <t>(C )</t>
  </si>
  <si>
    <t>Non Promoter - Non Public</t>
  </si>
  <si>
    <t>(C 1)</t>
  </si>
  <si>
    <t>(C 2)</t>
  </si>
  <si>
    <t>NA</t>
  </si>
  <si>
    <t>Table II - Statement showing shareholding pattern of the Promoter and Promoter Group</t>
  </si>
  <si>
    <t>PAN
(II)</t>
  </si>
  <si>
    <t>Indian</t>
  </si>
  <si>
    <t>(a)</t>
  </si>
  <si>
    <t>Individuals / Hindu Undivided Family</t>
  </si>
  <si>
    <t>Name</t>
  </si>
  <si>
    <t>(b)</t>
  </si>
  <si>
    <t>Central Government / State Government (s)</t>
  </si>
  <si>
    <t>(c )</t>
  </si>
  <si>
    <t>Financial Institutions / Banks</t>
  </si>
  <si>
    <t>Foreign</t>
  </si>
  <si>
    <t>Individuals (Non-Resident Individuals/ Foreign Individuals)</t>
  </si>
  <si>
    <t>Government</t>
  </si>
  <si>
    <t>Institutions</t>
  </si>
  <si>
    <t>(d)</t>
  </si>
  <si>
    <t>Foreign Portfolio Investor</t>
  </si>
  <si>
    <t>(e)</t>
  </si>
  <si>
    <t>Any other (specify)</t>
  </si>
  <si>
    <t>Sub Total (A) (2)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</si>
  <si>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</si>
  <si>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</si>
  <si>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(1) PAN would not be displayed on website of Stock Exchange(s).
(2) The term “Encumbrance” has the same meaning as assigned under regulation 28(3) of SEBI (Substantial Acquisition of Shares and Takeovers) Regulations, 2011.</t>
  </si>
  <si>
    <t>Table III - Statement showing shareholding pattern of the Public shareholder</t>
  </si>
  <si>
    <t>Mutual Funds</t>
  </si>
  <si>
    <t>Venture Capital Funds</t>
  </si>
  <si>
    <t>Alternate Investment Funds</t>
  </si>
  <si>
    <t>Foreign Venture Capital Investors</t>
  </si>
  <si>
    <t>Foreign Portfolio Investors</t>
  </si>
  <si>
    <t>(f)</t>
  </si>
  <si>
    <t>Financial Institutions/ Banks</t>
  </si>
  <si>
    <t>(g)</t>
  </si>
  <si>
    <t>Insurance Companies</t>
  </si>
  <si>
    <t>(h)</t>
  </si>
  <si>
    <t>Provident Funds/ Pension Funds</t>
  </si>
  <si>
    <t>(i)</t>
  </si>
  <si>
    <t>Any Other (specify)</t>
  </si>
  <si>
    <t>Sub Total (B) (1)</t>
  </si>
  <si>
    <t>Central Government/ State Government(s)/ President of India</t>
  </si>
  <si>
    <t>Sub Total (B) (2)</t>
  </si>
  <si>
    <t>Non-institutions</t>
  </si>
  <si>
    <t>Individuals</t>
  </si>
  <si>
    <t>i. Individual shareholders holding nominal share capital up to Rs. 2 lakhs.</t>
  </si>
  <si>
    <t>ii. Individual shareholders holding nominal share capital in excess of Rs. 2 lakhs.</t>
  </si>
  <si>
    <t>NBFCs registered with RBI</t>
  </si>
  <si>
    <t>Employee Trusts</t>
  </si>
  <si>
    <t>Overseas Depositories
(holding DRs) (balancing figure)</t>
  </si>
  <si>
    <t>Sub Total (B) (3)</t>
  </si>
  <si>
    <t>Total Public Shareholding (B)= (B)(1)+(B)(2)+(B)(3)</t>
  </si>
  <si>
    <t>Details of the shareholders acting as persons in Concert including their Shareholding (No. and %):</t>
  </si>
  <si>
    <t>Note:
(1) PAN would not be displayed on website of Stock Exchange(s).
(2) The above format needs to be disclosed along with the name of following persons:
Institutions/Non Institutions holding more than 1% of total number of shares.
(3)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</si>
  <si>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</si>
  <si>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Custodian/DR Holder</t>
  </si>
  <si>
    <t>Name of DR Holder (if available)</t>
  </si>
  <si>
    <t>(ii)</t>
  </si>
  <si>
    <t>Name 1</t>
  </si>
  <si>
    <t>Name 2</t>
  </si>
  <si>
    <t>Employee Benefit Trust (under SEBI (Share based Employee Benefit) Regulations, 2014)</t>
  </si>
  <si>
    <t>Total Non-Promoter- Non Public Shareholding (C)= (C)(1)+(C)(2)</t>
  </si>
  <si>
    <t>Note:
(1) PAN would not be displayed on website of Stock Exchange(s).
(2) The above format needs to disclose name of all holders holding more than 1% of total number of shares
(3) W.r.t. the information pertaining to Depository Receipts, the same may be disclosed in the respective columns to the extent information available</t>
  </si>
  <si>
    <t>(d )</t>
  </si>
  <si>
    <t>Sub-Total (A)(1)</t>
  </si>
  <si>
    <t>NRI (Repat &amp; Non Repat)</t>
  </si>
  <si>
    <t>OCB's</t>
  </si>
  <si>
    <t>Trust</t>
  </si>
  <si>
    <t>Hindu Undivided Family</t>
  </si>
  <si>
    <t>Clearing Members</t>
  </si>
  <si>
    <t>Other Body Corporates</t>
  </si>
  <si>
    <t>Category &amp; Name of the shareholders
(I)</t>
  </si>
  <si>
    <t>Partly paid-up equity shares held
(V)</t>
  </si>
  <si>
    <t>Shareholding  % calculated as per SCRR, 1957
As a % of (A+B+C2)
(VIII)</t>
  </si>
  <si>
    <t>Total Shareholding , as a % assuming full conversion of convertible securities ( as a percentage of diluted share capital)
(XI)</t>
  </si>
  <si>
    <t>Number of equity shares held in dematerialized form
(XIV)
(Not Applicable)</t>
  </si>
  <si>
    <t>Total as a % of Total Voting rights</t>
  </si>
  <si>
    <t xml:space="preserve">No. </t>
  </si>
  <si>
    <t xml:space="preserve">As a % of total Shares held
</t>
  </si>
  <si>
    <t>No. (Not applicable)</t>
  </si>
  <si>
    <t>As a % of total Shares held (Not applicable)</t>
  </si>
  <si>
    <t>Class  X</t>
  </si>
  <si>
    <t>Class Y</t>
  </si>
  <si>
    <t xml:space="preserve">Total as a % of  Total Voting rights </t>
  </si>
  <si>
    <t>No.</t>
  </si>
  <si>
    <t>As a % of total Shares held</t>
  </si>
  <si>
    <t>No. (Not applicable) (a)</t>
  </si>
  <si>
    <t>As a % of total Shares held
(Not applicable)
(b)</t>
  </si>
  <si>
    <t>Class X</t>
  </si>
  <si>
    <t>Shares underlying DRs</t>
  </si>
  <si>
    <t>Shares held by Employee Trusts</t>
  </si>
  <si>
    <t>Market Makers</t>
  </si>
  <si>
    <t>Employee</t>
  </si>
  <si>
    <t>Other Directors</t>
  </si>
  <si>
    <t>General information about company</t>
  </si>
  <si>
    <t>Scrip code</t>
  </si>
  <si>
    <t>Name of the company</t>
  </si>
  <si>
    <t>Class of Security</t>
  </si>
  <si>
    <t>Equity Shares</t>
  </si>
  <si>
    <t>Type of report</t>
  </si>
  <si>
    <t xml:space="preserve">Quarter Ended </t>
  </si>
  <si>
    <t>Date of allotment / extinguishment (in case Capital Restructuring selected) / Listing Date</t>
  </si>
  <si>
    <t>Shareholding pattern filed under</t>
  </si>
  <si>
    <t>Regulation 31 (1) (b)</t>
  </si>
  <si>
    <t>Sr. No.</t>
  </si>
  <si>
    <t>Particular</t>
  </si>
  <si>
    <t>Yes/No</t>
  </si>
  <si>
    <t>Whether the Listed Entity has issued any partly paid up shares?</t>
  </si>
  <si>
    <t>No</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</si>
  <si>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</si>
  <si>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</si>
  <si>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</si>
  <si>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</si>
  <si>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</si>
  <si>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Whether company has equity shares with differential voting rights</t>
  </si>
  <si>
    <t xml:space="preserve">Details of Shares which remain unclaimed for Promoter &amp; Promoter Group                    </t>
  </si>
  <si>
    <t>Searial No.</t>
  </si>
  <si>
    <t>Number of shareholders</t>
  </si>
  <si>
    <t>Outstanding shares held in demat or unclaimed suspense account</t>
  </si>
  <si>
    <t>Voting rights which are frozen</t>
  </si>
  <si>
    <t>Disclosure of notes on shares which remain unclaimed for promoter and promoter group</t>
  </si>
  <si>
    <t>Details of the shareholders acting as persons in Concert for Public</t>
  </si>
  <si>
    <t>Name of the PAC</t>
  </si>
  <si>
    <t>Number of shares</t>
  </si>
  <si>
    <t>Percentage of shareholding by PAC</t>
  </si>
  <si>
    <t>Details of Shares which remain unclaimed for Public</t>
  </si>
  <si>
    <t>voting rights which are frozen</t>
  </si>
  <si>
    <t>Disclosure of notes on shares which remain unclaimed for public shareholders</t>
  </si>
  <si>
    <t>DARSHAN VASANTLAL MEHTA</t>
  </si>
  <si>
    <t>AAATS6804N</t>
  </si>
  <si>
    <t>AABTM8586C</t>
  </si>
  <si>
    <t>AACTM9199A</t>
  </si>
  <si>
    <t>DARSHAN MEHTA</t>
  </si>
  <si>
    <t>AAEHD1512J</t>
  </si>
  <si>
    <t>BHAVNA D MEHTA</t>
  </si>
  <si>
    <t>ABFPM0161Q</t>
  </si>
  <si>
    <t>DARSHAN V MEHTA</t>
  </si>
  <si>
    <t>AJZPM8446N</t>
  </si>
  <si>
    <t>VISHWESH MEHTA</t>
  </si>
  <si>
    <t>AJZPM8447P</t>
  </si>
  <si>
    <t>CHIRAG MEHTA</t>
  </si>
  <si>
    <t>AJZPM8448C</t>
  </si>
  <si>
    <t>VASANTLAL P MEHTA</t>
  </si>
  <si>
    <t>APNPM9232J</t>
  </si>
  <si>
    <t>MEHTA SECURITIES LTD</t>
  </si>
  <si>
    <t>AACCM4416B</t>
  </si>
  <si>
    <t>MEHTA INTEGRATED FINANCE LTD.</t>
  </si>
  <si>
    <t>Quarterly</t>
  </si>
  <si>
    <t>30/06/2016</t>
  </si>
</sst>
</file>

<file path=xl/styles.xml><?xml version="1.0" encoding="utf-8"?>
<styleSheet xmlns="http://schemas.openxmlformats.org/spreadsheetml/2006/main">
  <numFmts count="1">
    <numFmt numFmtId="164" formatCode="0.00000000"/>
  </numFmts>
  <fonts count="6">
    <font>
      <sz val="11"/>
      <color theme="1"/>
      <name val="Calibri"/>
      <family val="2"/>
      <scheme val="minor"/>
    </font>
    <font>
      <b/>
      <sz val="10"/>
      <name val="Arial"/>
      <family val="2"/>
    </font>
    <font>
      <b/>
      <sz val="11"/>
      <color indexed="8"/>
      <name val="Calibri"/>
      <family val="2"/>
    </font>
    <font>
      <b/>
      <sz val="11"/>
      <color theme="1"/>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10">
    <xf numFmtId="0" fontId="0" fillId="0" borderId="0" xfId="0"/>
    <xf numFmtId="0" fontId="0" fillId="0" borderId="0" xfId="0" applyAlignment="1">
      <alignment wrapText="1"/>
    </xf>
    <xf numFmtId="0" fontId="0" fillId="0" borderId="0" xfId="0" applyAlignment="1"/>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0" fillId="0" borderId="1" xfId="0" applyFont="1" applyBorder="1" applyAlignment="1">
      <alignment wrapText="1"/>
    </xf>
    <xf numFmtId="0" fontId="0" fillId="0" borderId="1" xfId="0" applyBorder="1" applyAlignment="1">
      <alignment wrapText="1"/>
    </xf>
    <xf numFmtId="0" fontId="0" fillId="0" borderId="0" xfId="0" applyBorder="1" applyAlignment="1">
      <alignment wrapText="1"/>
    </xf>
    <xf numFmtId="0" fontId="0" fillId="0" borderId="2" xfId="0" applyFont="1" applyBorder="1" applyAlignment="1">
      <alignment horizontal="center" vertical="center" wrapText="1"/>
    </xf>
    <xf numFmtId="0" fontId="0" fillId="0" borderId="3" xfId="0" applyBorder="1" applyAlignment="1">
      <alignment wrapText="1"/>
    </xf>
    <xf numFmtId="0" fontId="0" fillId="0" borderId="4" xfId="0" applyFont="1" applyBorder="1" applyAlignment="1">
      <alignment horizontal="center" vertical="center" wrapText="1"/>
    </xf>
    <xf numFmtId="0" fontId="3" fillId="0" borderId="4" xfId="0" applyFont="1" applyBorder="1" applyAlignment="1">
      <alignment wrapText="1"/>
    </xf>
    <xf numFmtId="0" fontId="0" fillId="0" borderId="4" xfId="0" applyBorder="1" applyAlignment="1">
      <alignment wrapText="1"/>
    </xf>
    <xf numFmtId="0" fontId="0" fillId="0" borderId="5" xfId="0" applyFont="1" applyBorder="1" applyAlignment="1">
      <alignment horizontal="center" vertical="center" wrapText="1"/>
    </xf>
    <xf numFmtId="0" fontId="0" fillId="0" borderId="6" xfId="0" applyBorder="1" applyAlignment="1">
      <alignment wrapText="1"/>
    </xf>
    <xf numFmtId="0" fontId="0" fillId="0" borderId="7" xfId="0" applyBorder="1" applyAlignment="1">
      <alignment wrapText="1"/>
    </xf>
    <xf numFmtId="0" fontId="0" fillId="0" borderId="8" xfId="0" applyFont="1" applyBorder="1" applyAlignment="1">
      <alignment horizontal="center" vertical="center" wrapText="1"/>
    </xf>
    <xf numFmtId="0" fontId="0" fillId="0" borderId="9" xfId="0" applyBorder="1" applyAlignment="1">
      <alignment wrapText="1"/>
    </xf>
    <xf numFmtId="0" fontId="0" fillId="0" borderId="10" xfId="0" applyBorder="1" applyAlignment="1">
      <alignment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quotePrefix="1" applyAlignment="1">
      <alignment wrapText="1"/>
    </xf>
    <xf numFmtId="0" fontId="1" fillId="0" borderId="1" xfId="0" applyFont="1" applyFill="1" applyBorder="1" applyAlignment="1">
      <alignment horizontal="left" vertical="top" wrapText="1"/>
    </xf>
    <xf numFmtId="0" fontId="0" fillId="0" borderId="1" xfId="0" applyFill="1" applyBorder="1" applyAlignment="1">
      <alignment horizontal="left" vertical="top" wrapText="1"/>
    </xf>
    <xf numFmtId="1" fontId="0" fillId="0" borderId="1" xfId="0" applyNumberFormat="1" applyFill="1" applyBorder="1" applyAlignment="1">
      <alignment horizontal="right" vertical="top" wrapText="1"/>
    </xf>
    <xf numFmtId="0" fontId="0" fillId="0" borderId="0" xfId="0" applyFill="1" applyAlignment="1">
      <alignment horizontal="left" vertical="top" wrapText="1"/>
    </xf>
    <xf numFmtId="0" fontId="0" fillId="0" borderId="1" xfId="0" applyFill="1" applyBorder="1" applyAlignment="1">
      <alignment horizontal="right" vertical="top" wrapText="1"/>
    </xf>
    <xf numFmtId="0" fontId="0" fillId="0" borderId="1" xfId="0" applyBorder="1" applyAlignment="1">
      <alignment horizontal="right" vertical="center" wrapText="1"/>
    </xf>
    <xf numFmtId="0" fontId="0" fillId="0" borderId="1" xfId="0" applyBorder="1" applyAlignment="1">
      <alignment horizontal="right" wrapText="1"/>
    </xf>
    <xf numFmtId="0" fontId="0" fillId="0" borderId="0" xfId="0" applyAlignment="1">
      <alignment horizontal="right" wrapText="1"/>
    </xf>
    <xf numFmtId="0" fontId="0" fillId="0" borderId="4" xfId="0" applyBorder="1" applyAlignment="1">
      <alignment horizontal="right" wrapText="1"/>
    </xf>
    <xf numFmtId="0" fontId="0" fillId="0" borderId="1" xfId="0" applyBorder="1" applyAlignment="1">
      <alignment horizontal="right" vertical="center" wrapText="1"/>
    </xf>
    <xf numFmtId="0" fontId="0" fillId="0" borderId="1" xfId="0" applyBorder="1" applyAlignment="1">
      <alignment horizontal="right" vertical="center" wrapText="1"/>
    </xf>
    <xf numFmtId="0" fontId="1" fillId="0" borderId="1" xfId="0" applyFont="1" applyFill="1" applyBorder="1" applyAlignment="1">
      <alignment vertical="top" wrapText="1"/>
    </xf>
    <xf numFmtId="164" fontId="0" fillId="0" borderId="1" xfId="0" applyNumberFormat="1" applyBorder="1" applyAlignment="1">
      <alignment horizontal="right" vertical="center" wrapText="1"/>
    </xf>
    <xf numFmtId="164" fontId="0" fillId="0" borderId="1" xfId="0" applyNumberFormat="1" applyBorder="1" applyAlignment="1">
      <alignment horizontal="center" vertical="center" wrapText="1"/>
    </xf>
    <xf numFmtId="164" fontId="0" fillId="0" borderId="1" xfId="0" applyNumberFormat="1" applyBorder="1" applyAlignment="1">
      <alignment wrapText="1"/>
    </xf>
    <xf numFmtId="164" fontId="0" fillId="0" borderId="1" xfId="0" applyNumberFormat="1" applyBorder="1" applyAlignment="1">
      <alignment horizontal="right" wrapText="1"/>
    </xf>
    <xf numFmtId="164" fontId="0" fillId="0" borderId="1" xfId="0" applyNumberFormat="1" applyFill="1" applyBorder="1" applyAlignment="1">
      <alignment horizontal="right" vertical="top" wrapText="1"/>
    </xf>
    <xf numFmtId="0" fontId="2" fillId="0" borderId="0" xfId="0" applyFont="1" applyFill="1" applyAlignment="1">
      <alignment horizontal="center" vertical="center" wrapText="1"/>
    </xf>
    <xf numFmtId="0" fontId="2" fillId="0" borderId="1" xfId="0" applyFont="1" applyFill="1" applyBorder="1" applyAlignment="1">
      <alignment wrapText="1"/>
    </xf>
    <xf numFmtId="0" fontId="0" fillId="0" borderId="1" xfId="0" applyBorder="1" applyAlignment="1">
      <alignment horizontal="right" vertical="center" wrapText="1"/>
    </xf>
    <xf numFmtId="0" fontId="0" fillId="0" borderId="1" xfId="0" applyBorder="1" applyAlignment="1">
      <alignment horizontal="right" vertical="center" wrapText="1"/>
    </xf>
    <xf numFmtId="0" fontId="0" fillId="0" borderId="1" xfId="0" applyBorder="1" applyAlignment="1">
      <alignment horizontal="right" vertical="center" wrapText="1"/>
    </xf>
    <xf numFmtId="0" fontId="0" fillId="0" borderId="11" xfId="0" applyBorder="1"/>
    <xf numFmtId="0" fontId="0" fillId="0" borderId="12" xfId="0" applyBorder="1"/>
    <xf numFmtId="0" fontId="0" fillId="0" borderId="1" xfId="0" applyBorder="1" applyAlignment="1">
      <alignment horizontal="righ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Alignment="1">
      <alignment vertical="center"/>
    </xf>
    <xf numFmtId="0" fontId="0" fillId="0" borderId="4" xfId="0" applyBorder="1"/>
    <xf numFmtId="0" fontId="0" fillId="0" borderId="11" xfId="0" applyBorder="1" applyAlignment="1">
      <alignment vertical="center"/>
    </xf>
    <xf numFmtId="0" fontId="0" fillId="0" borderId="8" xfId="0" applyBorder="1"/>
    <xf numFmtId="0" fontId="0" fillId="0" borderId="2" xfId="0" applyBorder="1"/>
    <xf numFmtId="0" fontId="0" fillId="0" borderId="2" xfId="0" applyBorder="1" applyAlignment="1">
      <alignment vertical="center"/>
    </xf>
    <xf numFmtId="0" fontId="0" fillId="0" borderId="13" xfId="0" applyBorder="1"/>
    <xf numFmtId="0" fontId="4" fillId="0" borderId="4" xfId="0" applyFont="1" applyBorder="1" applyAlignment="1">
      <alignment vertical="center"/>
    </xf>
    <xf numFmtId="0" fontId="0" fillId="0" borderId="1" xfId="0" applyBorder="1" applyAlignment="1">
      <alignment horizontal="right" vertical="center" wrapText="1"/>
    </xf>
    <xf numFmtId="0" fontId="0" fillId="0" borderId="1" xfId="0" applyBorder="1" applyAlignment="1">
      <alignment horizontal="right" vertical="center" wrapText="1"/>
    </xf>
    <xf numFmtId="0" fontId="0" fillId="0" borderId="1" xfId="0" applyBorder="1" applyAlignment="1">
      <alignment vertical="center" wrapText="1"/>
    </xf>
    <xf numFmtId="0" fontId="0" fillId="0" borderId="1" xfId="0" applyBorder="1" applyAlignment="1">
      <alignment horizontal="right" vertical="center" wrapText="1"/>
    </xf>
    <xf numFmtId="1" fontId="0" fillId="0" borderId="4" xfId="0" applyNumberFormat="1" applyBorder="1" applyAlignment="1">
      <alignment horizontal="right" wrapText="1"/>
    </xf>
    <xf numFmtId="164" fontId="0" fillId="0" borderId="4" xfId="0" applyNumberFormat="1" applyBorder="1" applyAlignment="1">
      <alignment horizontal="right" wrapText="1"/>
    </xf>
    <xf numFmtId="164" fontId="0" fillId="0" borderId="4" xfId="0" applyNumberFormat="1" applyBorder="1" applyAlignment="1">
      <alignment wrapText="1"/>
    </xf>
    <xf numFmtId="0" fontId="3" fillId="0" borderId="1" xfId="0" applyFont="1" applyFill="1" applyBorder="1" applyAlignment="1">
      <alignment horizontal="center" vertical="center" wrapText="1"/>
    </xf>
    <xf numFmtId="0" fontId="4" fillId="0" borderId="0" xfId="0" applyFont="1" applyAlignment="1">
      <alignment vertical="center"/>
    </xf>
    <xf numFmtId="0" fontId="0" fillId="0" borderId="1" xfId="0"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left" vertical="top" wrapText="1"/>
    </xf>
    <xf numFmtId="0" fontId="3" fillId="0" borderId="12" xfId="0" applyFont="1" applyBorder="1" applyAlignment="1">
      <alignment horizontal="left" vertical="top"/>
    </xf>
    <xf numFmtId="0" fontId="0" fillId="0" borderId="5" xfId="0" applyBorder="1" applyAlignment="1">
      <alignment horizontal="right" wrapText="1"/>
    </xf>
    <xf numFmtId="0" fontId="0" fillId="0" borderId="7" xfId="0" applyBorder="1" applyAlignment="1">
      <alignment horizontal="right" wrapText="1"/>
    </xf>
    <xf numFmtId="0" fontId="0" fillId="0" borderId="6" xfId="0" applyBorder="1" applyAlignment="1">
      <alignment horizontal="center" wrapText="1"/>
    </xf>
    <xf numFmtId="0" fontId="0" fillId="0" borderId="8" xfId="0" applyBorder="1" applyAlignment="1">
      <alignment horizontal="right" wrapText="1"/>
    </xf>
    <xf numFmtId="0" fontId="0" fillId="0" borderId="10" xfId="0" applyBorder="1" applyAlignment="1">
      <alignment horizontal="right" wrapText="1"/>
    </xf>
    <xf numFmtId="0" fontId="0" fillId="0" borderId="1" xfId="0" applyBorder="1" applyAlignment="1">
      <alignment horizontal="righ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1" xfId="0" applyFont="1" applyBorder="1" applyAlignment="1">
      <alignment horizontal="left" vertical="top"/>
    </xf>
    <xf numFmtId="0" fontId="0" fillId="0" borderId="5" xfId="0" applyBorder="1" applyAlignment="1">
      <alignment horizontal="center" wrapText="1"/>
    </xf>
    <xf numFmtId="0" fontId="0" fillId="0" borderId="7" xfId="0" applyBorder="1" applyAlignment="1">
      <alignment horizont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0" fillId="0" borderId="4" xfId="0" applyFont="1" applyFill="1" applyBorder="1" applyAlignment="1">
      <alignment horizontal="center" vertical="center" wrapText="1"/>
    </xf>
    <xf numFmtId="0" fontId="0" fillId="0" borderId="11" xfId="0" applyFill="1" applyBorder="1"/>
    <xf numFmtId="0" fontId="0" fillId="0" borderId="12" xfId="0" applyFill="1" applyBorder="1"/>
    <xf numFmtId="0" fontId="0" fillId="0" borderId="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ill="1" applyBorder="1" applyAlignment="1">
      <alignment horizontal="center"/>
    </xf>
    <xf numFmtId="0" fontId="0" fillId="0" borderId="12" xfId="0" applyFill="1" applyBorder="1" applyAlignment="1">
      <alignment horizontal="center"/>
    </xf>
    <xf numFmtId="0" fontId="0" fillId="0" borderId="4"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S13"/>
  <sheetViews>
    <sheetView tabSelected="1" topLeftCell="J4" workbookViewId="0">
      <selection activeCell="Q11" sqref="Q11:R11"/>
    </sheetView>
  </sheetViews>
  <sheetFormatPr defaultRowHeight="15"/>
  <cols>
    <col min="1" max="1" width="12.7109375" style="1" customWidth="1"/>
    <col min="2" max="2" width="15" style="1" customWidth="1"/>
    <col min="3" max="5" width="12.7109375" style="1" customWidth="1"/>
    <col min="6" max="6" width="12.5703125" style="1" bestFit="1" customWidth="1"/>
    <col min="7" max="7" width="15.28515625" style="1" customWidth="1"/>
    <col min="8" max="8" width="18.42578125" style="1" customWidth="1"/>
    <col min="9" max="9" width="9.140625" style="1"/>
    <col min="10" max="10" width="9" style="1" customWidth="1"/>
    <col min="11" max="12" width="9.140625" style="1"/>
    <col min="13" max="13" width="18.140625" style="1" customWidth="1"/>
    <col min="14" max="14" width="20" style="1" customWidth="1"/>
    <col min="15" max="15" width="9.85546875" style="1" customWidth="1"/>
    <col min="16" max="16" width="13.42578125" style="1" customWidth="1"/>
    <col min="17" max="17" width="12.42578125" style="1" customWidth="1"/>
    <col min="18" max="18" width="13.5703125" style="1" bestFit="1" customWidth="1"/>
    <col min="19" max="19" width="14.85546875" style="1" customWidth="1"/>
    <col min="20" max="16384" width="9.140625" style="1"/>
  </cols>
  <sheetData>
    <row r="1" spans="1:19" s="2" customFormat="1" ht="30.75" customHeight="1">
      <c r="A1" s="73" t="s">
        <v>0</v>
      </c>
      <c r="B1" s="73"/>
      <c r="C1" s="73"/>
      <c r="D1" s="73"/>
      <c r="E1" s="73"/>
      <c r="F1" s="73"/>
      <c r="G1" s="73"/>
      <c r="H1" s="73"/>
      <c r="I1" s="73"/>
    </row>
    <row r="3" spans="1:19" s="4" customFormat="1" ht="150" customHeight="1">
      <c r="A3" s="72" t="s">
        <v>1</v>
      </c>
      <c r="B3" s="72" t="s">
        <v>2</v>
      </c>
      <c r="C3" s="72" t="s">
        <v>3</v>
      </c>
      <c r="D3" s="72" t="s">
        <v>4</v>
      </c>
      <c r="E3" s="72" t="s">
        <v>5</v>
      </c>
      <c r="F3" s="72" t="s">
        <v>6</v>
      </c>
      <c r="G3" s="72" t="s">
        <v>7</v>
      </c>
      <c r="H3" s="72" t="s">
        <v>8</v>
      </c>
      <c r="I3" s="72" t="s">
        <v>9</v>
      </c>
      <c r="J3" s="72"/>
      <c r="K3" s="72"/>
      <c r="L3" s="72"/>
      <c r="M3" s="72" t="s">
        <v>15</v>
      </c>
      <c r="N3" s="72" t="s">
        <v>16</v>
      </c>
      <c r="O3" s="72" t="s">
        <v>17</v>
      </c>
      <c r="P3" s="72"/>
      <c r="Q3" s="72" t="s">
        <v>20</v>
      </c>
      <c r="R3" s="72"/>
      <c r="S3" s="72" t="s">
        <v>21</v>
      </c>
    </row>
    <row r="4" spans="1:19" s="4" customFormat="1" ht="60" customHeight="1">
      <c r="A4" s="72"/>
      <c r="B4" s="72"/>
      <c r="C4" s="72"/>
      <c r="D4" s="72"/>
      <c r="E4" s="72"/>
      <c r="F4" s="72"/>
      <c r="G4" s="72"/>
      <c r="H4" s="72"/>
      <c r="I4" s="72" t="s">
        <v>10</v>
      </c>
      <c r="J4" s="72"/>
      <c r="K4" s="72"/>
      <c r="L4" s="72" t="s">
        <v>14</v>
      </c>
      <c r="M4" s="72"/>
      <c r="N4" s="72"/>
      <c r="O4" s="72" t="s">
        <v>18</v>
      </c>
      <c r="P4" s="72" t="s">
        <v>19</v>
      </c>
      <c r="Q4" s="72" t="s">
        <v>18</v>
      </c>
      <c r="R4" s="72" t="s">
        <v>19</v>
      </c>
      <c r="S4" s="72"/>
    </row>
    <row r="5" spans="1:19" s="4" customFormat="1" ht="30">
      <c r="A5" s="72"/>
      <c r="B5" s="72"/>
      <c r="C5" s="72"/>
      <c r="D5" s="72"/>
      <c r="E5" s="72"/>
      <c r="F5" s="72"/>
      <c r="G5" s="72"/>
      <c r="H5" s="72"/>
      <c r="I5" s="55" t="s">
        <v>11</v>
      </c>
      <c r="J5" s="55" t="s">
        <v>12</v>
      </c>
      <c r="K5" s="55" t="s">
        <v>13</v>
      </c>
      <c r="L5" s="72"/>
      <c r="M5" s="72"/>
      <c r="N5" s="72"/>
      <c r="O5" s="72"/>
      <c r="P5" s="72"/>
      <c r="Q5" s="72"/>
      <c r="R5" s="72"/>
      <c r="S5" s="72"/>
    </row>
    <row r="6" spans="1:19" ht="45">
      <c r="A6" s="5" t="s">
        <v>22</v>
      </c>
      <c r="B6" s="6" t="s">
        <v>23</v>
      </c>
      <c r="C6" s="24">
        <v>10</v>
      </c>
      <c r="D6" s="24">
        <v>2672856</v>
      </c>
      <c r="E6" s="24">
        <v>0</v>
      </c>
      <c r="F6" s="7">
        <v>0</v>
      </c>
      <c r="G6" s="24">
        <f>(D6+E6+F6)</f>
        <v>2672856</v>
      </c>
      <c r="H6" s="24">
        <f>(G6/G11)*100</f>
        <v>53.457120000000003</v>
      </c>
      <c r="I6" s="24">
        <f>G6</f>
        <v>2672856</v>
      </c>
      <c r="J6" s="7"/>
      <c r="K6" s="24">
        <f>(I6+J6)</f>
        <v>2672856</v>
      </c>
      <c r="L6" s="24">
        <f>H6</f>
        <v>53.457120000000003</v>
      </c>
      <c r="M6" s="7"/>
      <c r="N6" s="24">
        <f>H6</f>
        <v>53.457120000000003</v>
      </c>
      <c r="O6" s="25">
        <v>0</v>
      </c>
      <c r="P6" s="24">
        <f>(O6/G6)*100</f>
        <v>0</v>
      </c>
      <c r="Q6" s="26">
        <v>0</v>
      </c>
      <c r="R6" s="26">
        <f>(Q6/G6)*100</f>
        <v>0</v>
      </c>
      <c r="S6" s="26">
        <v>2672856</v>
      </c>
    </row>
    <row r="7" spans="1:19">
      <c r="A7" s="5" t="s">
        <v>24</v>
      </c>
      <c r="B7" s="6" t="s">
        <v>25</v>
      </c>
      <c r="C7" s="24">
        <v>9984</v>
      </c>
      <c r="D7" s="24">
        <v>2327144</v>
      </c>
      <c r="E7" s="24">
        <v>0</v>
      </c>
      <c r="F7" s="24">
        <v>0</v>
      </c>
      <c r="G7" s="24">
        <f>(D7+E7+F7)</f>
        <v>2327144</v>
      </c>
      <c r="H7" s="24">
        <f>(G7/G11)*100</f>
        <v>46.542879999999997</v>
      </c>
      <c r="I7" s="24">
        <f>G7</f>
        <v>2327144</v>
      </c>
      <c r="J7" s="24"/>
      <c r="K7" s="24">
        <f>(I7+J7)</f>
        <v>2327144</v>
      </c>
      <c r="L7" s="24">
        <f>H7</f>
        <v>46.542879999999997</v>
      </c>
      <c r="M7" s="24"/>
      <c r="N7" s="24">
        <f>H7</f>
        <v>46.542879999999997</v>
      </c>
      <c r="O7" s="24">
        <v>0</v>
      </c>
      <c r="P7" s="24">
        <f>(O7/G7)*100</f>
        <v>0</v>
      </c>
      <c r="Q7" s="74" t="s">
        <v>30</v>
      </c>
      <c r="R7" s="74"/>
      <c r="S7" s="26">
        <v>932744</v>
      </c>
    </row>
    <row r="8" spans="1:19" ht="30">
      <c r="A8" s="5" t="s">
        <v>26</v>
      </c>
      <c r="B8" s="6" t="s">
        <v>27</v>
      </c>
      <c r="C8" s="24"/>
      <c r="D8" s="24"/>
      <c r="E8" s="24"/>
      <c r="F8" s="24"/>
      <c r="G8" s="24"/>
      <c r="H8" s="24"/>
      <c r="I8" s="24"/>
      <c r="J8" s="24"/>
      <c r="K8" s="24"/>
      <c r="L8" s="24"/>
      <c r="M8" s="24"/>
      <c r="N8" s="24"/>
      <c r="O8" s="24"/>
      <c r="P8" s="24"/>
      <c r="Q8" s="74" t="s">
        <v>30</v>
      </c>
      <c r="R8" s="74"/>
      <c r="S8" s="26"/>
    </row>
    <row r="9" spans="1:19" ht="30">
      <c r="A9" s="5" t="s">
        <v>28</v>
      </c>
      <c r="B9" s="48" t="s">
        <v>116</v>
      </c>
      <c r="C9" s="7"/>
      <c r="D9" s="7"/>
      <c r="E9" s="7"/>
      <c r="F9" s="7"/>
      <c r="G9" s="7"/>
      <c r="H9" s="7" t="s">
        <v>30</v>
      </c>
      <c r="I9" s="7"/>
      <c r="J9" s="7"/>
      <c r="K9" s="7"/>
      <c r="L9" s="7"/>
      <c r="M9" s="7"/>
      <c r="N9" s="7"/>
      <c r="O9" s="24"/>
      <c r="P9" s="24"/>
      <c r="Q9" s="74" t="s">
        <v>30</v>
      </c>
      <c r="R9" s="74"/>
      <c r="S9" s="26"/>
    </row>
    <row r="10" spans="1:19" ht="45">
      <c r="A10" s="5" t="s">
        <v>29</v>
      </c>
      <c r="B10" s="48" t="s">
        <v>117</v>
      </c>
      <c r="C10" s="24">
        <v>0</v>
      </c>
      <c r="D10" s="24">
        <v>0</v>
      </c>
      <c r="E10" s="24">
        <v>0</v>
      </c>
      <c r="F10" s="24">
        <v>0</v>
      </c>
      <c r="G10" s="24">
        <f>(D10+E10+F10)</f>
        <v>0</v>
      </c>
      <c r="H10" s="24">
        <f>(G10/G11)*100</f>
        <v>0</v>
      </c>
      <c r="I10" s="24">
        <f>G10</f>
        <v>0</v>
      </c>
      <c r="J10" s="24"/>
      <c r="K10" s="24">
        <f>(I10+J10)</f>
        <v>0</v>
      </c>
      <c r="L10" s="24">
        <f>H10</f>
        <v>0</v>
      </c>
      <c r="M10" s="24"/>
      <c r="N10" s="24">
        <f>H10</f>
        <v>0</v>
      </c>
      <c r="O10" s="24">
        <v>0</v>
      </c>
      <c r="P10" s="24" t="e">
        <f>(O10/G10)*100</f>
        <v>#DIV/0!</v>
      </c>
      <c r="Q10" s="74" t="s">
        <v>30</v>
      </c>
      <c r="R10" s="74"/>
      <c r="S10" s="26">
        <v>0</v>
      </c>
    </row>
    <row r="11" spans="1:19" ht="30" customHeight="1">
      <c r="A11" s="5"/>
      <c r="B11" s="6" t="s">
        <v>13</v>
      </c>
      <c r="C11" s="24">
        <f t="shared" ref="C11:I11" si="0">(C6+C7+C10)</f>
        <v>9994</v>
      </c>
      <c r="D11" s="24">
        <f t="shared" si="0"/>
        <v>5000000</v>
      </c>
      <c r="E11" s="24">
        <f t="shared" si="0"/>
        <v>0</v>
      </c>
      <c r="F11" s="24">
        <f t="shared" si="0"/>
        <v>0</v>
      </c>
      <c r="G11" s="24">
        <f>(G6+G7+G10)</f>
        <v>5000000</v>
      </c>
      <c r="H11" s="24">
        <f t="shared" si="0"/>
        <v>100</v>
      </c>
      <c r="I11" s="24">
        <f t="shared" si="0"/>
        <v>5000000</v>
      </c>
      <c r="J11" s="24">
        <f>SUM(J6+J7+J10)</f>
        <v>0</v>
      </c>
      <c r="K11" s="24">
        <f>(K6+K7+K10)</f>
        <v>5000000</v>
      </c>
      <c r="L11" s="24">
        <f>(L6+L7+L10)</f>
        <v>100</v>
      </c>
      <c r="M11" s="7"/>
      <c r="N11" s="24">
        <f>(N6+N7+N10)</f>
        <v>100</v>
      </c>
      <c r="O11" s="24">
        <f>(O6+O7+O10)</f>
        <v>0</v>
      </c>
      <c r="P11" s="24">
        <f>(O11/G11)*100</f>
        <v>0</v>
      </c>
      <c r="Q11" s="74"/>
      <c r="R11" s="74"/>
      <c r="S11" s="26">
        <f>(S6+S7+S10)</f>
        <v>3605600</v>
      </c>
    </row>
    <row r="12" spans="1:19">
      <c r="A12" s="3"/>
    </row>
    <row r="13" spans="1:19">
      <c r="A13" s="3"/>
    </row>
  </sheetData>
  <mergeCells count="26">
    <mergeCell ref="A1:I1"/>
    <mergeCell ref="Q9:R9"/>
    <mergeCell ref="Q10:R10"/>
    <mergeCell ref="Q11:R11"/>
    <mergeCell ref="S3:S5"/>
    <mergeCell ref="Q7:R7"/>
    <mergeCell ref="Q8:R8"/>
    <mergeCell ref="Q3:R3"/>
    <mergeCell ref="Q4:Q5"/>
    <mergeCell ref="R4:R5"/>
    <mergeCell ref="G3:G5"/>
    <mergeCell ref="H3:H5"/>
    <mergeCell ref="M3:M5"/>
    <mergeCell ref="N3:N5"/>
    <mergeCell ref="O4:O5"/>
    <mergeCell ref="P4:P5"/>
    <mergeCell ref="I3:L3"/>
    <mergeCell ref="I4:K4"/>
    <mergeCell ref="L4:L5"/>
    <mergeCell ref="O3:P3"/>
    <mergeCell ref="A3:A5"/>
    <mergeCell ref="B3:B5"/>
    <mergeCell ref="C3:C5"/>
    <mergeCell ref="D3:D5"/>
    <mergeCell ref="E3:E5"/>
    <mergeCell ref="F3: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U52"/>
  <sheetViews>
    <sheetView workbookViewId="0">
      <selection sqref="A1:H1"/>
    </sheetView>
  </sheetViews>
  <sheetFormatPr defaultRowHeight="15"/>
  <cols>
    <col min="1" max="1" width="12.7109375" style="9" customWidth="1"/>
    <col min="2" max="2" width="20.7109375" style="1" customWidth="1"/>
    <col min="3" max="3" width="16.85546875" style="1" customWidth="1"/>
    <col min="4" max="6" width="12.7109375" style="1" customWidth="1"/>
    <col min="7" max="7" width="12.5703125" style="1" bestFit="1" customWidth="1"/>
    <col min="8" max="8" width="15.28515625" style="1" customWidth="1"/>
    <col min="9" max="9" width="18.42578125" style="1" customWidth="1"/>
    <col min="10" max="10" width="9.140625" style="1"/>
    <col min="11" max="11" width="9" style="1" customWidth="1"/>
    <col min="12" max="13" width="9.140625" style="1"/>
    <col min="14" max="14" width="18.140625" style="1" customWidth="1"/>
    <col min="15" max="15" width="20" style="1" customWidth="1"/>
    <col min="16" max="16" width="9.85546875" style="1" customWidth="1"/>
    <col min="17" max="17" width="13.42578125" style="1" customWidth="1"/>
    <col min="18" max="18" width="12.42578125" style="1" customWidth="1"/>
    <col min="19" max="19" width="13.5703125" style="1" bestFit="1" customWidth="1"/>
    <col min="20" max="20" width="14.85546875" style="1" customWidth="1"/>
    <col min="21" max="16384" width="9.140625" style="1"/>
  </cols>
  <sheetData>
    <row r="1" spans="1:20" s="2" customFormat="1" ht="30.75" customHeight="1">
      <c r="A1" s="73" t="s">
        <v>31</v>
      </c>
      <c r="B1" s="73"/>
      <c r="C1" s="73"/>
      <c r="D1" s="73"/>
      <c r="E1" s="73"/>
      <c r="F1" s="73"/>
      <c r="G1" s="73"/>
      <c r="H1" s="73"/>
    </row>
    <row r="2" spans="1:20">
      <c r="A2" s="1"/>
    </row>
    <row r="3" spans="1:20" s="47" customFormat="1" ht="150" customHeight="1">
      <c r="A3" s="75"/>
      <c r="B3" s="75" t="s">
        <v>98</v>
      </c>
      <c r="C3" s="75" t="s">
        <v>32</v>
      </c>
      <c r="D3" s="75" t="s">
        <v>3</v>
      </c>
      <c r="E3" s="75" t="s">
        <v>4</v>
      </c>
      <c r="F3" s="75" t="s">
        <v>99</v>
      </c>
      <c r="G3" s="75" t="s">
        <v>6</v>
      </c>
      <c r="H3" s="75" t="s">
        <v>7</v>
      </c>
      <c r="I3" s="75" t="s">
        <v>100</v>
      </c>
      <c r="J3" s="75" t="s">
        <v>9</v>
      </c>
      <c r="K3" s="75"/>
      <c r="L3" s="75"/>
      <c r="M3" s="75"/>
      <c r="N3" s="75" t="s">
        <v>15</v>
      </c>
      <c r="O3" s="75" t="s">
        <v>16</v>
      </c>
      <c r="P3" s="75" t="s">
        <v>17</v>
      </c>
      <c r="Q3" s="75"/>
      <c r="R3" s="75" t="s">
        <v>20</v>
      </c>
      <c r="S3" s="75"/>
      <c r="T3" s="75" t="s">
        <v>21</v>
      </c>
    </row>
    <row r="4" spans="1:20" s="47" customFormat="1" ht="15" customHeight="1">
      <c r="A4" s="75"/>
      <c r="B4" s="75"/>
      <c r="C4" s="75"/>
      <c r="D4" s="75"/>
      <c r="E4" s="75"/>
      <c r="F4" s="75"/>
      <c r="G4" s="75"/>
      <c r="H4" s="75"/>
      <c r="I4" s="75"/>
      <c r="J4" s="75" t="s">
        <v>10</v>
      </c>
      <c r="K4" s="75"/>
      <c r="L4" s="75"/>
      <c r="M4" s="75" t="s">
        <v>103</v>
      </c>
      <c r="N4" s="75"/>
      <c r="O4" s="75"/>
      <c r="P4" s="75" t="s">
        <v>18</v>
      </c>
      <c r="Q4" s="75" t="s">
        <v>19</v>
      </c>
      <c r="R4" s="75" t="s">
        <v>18</v>
      </c>
      <c r="S4" s="75" t="s">
        <v>19</v>
      </c>
      <c r="T4" s="75"/>
    </row>
    <row r="5" spans="1:20" s="47" customFormat="1" ht="74.25" customHeight="1">
      <c r="A5" s="75"/>
      <c r="B5" s="75"/>
      <c r="C5" s="75"/>
      <c r="D5" s="75"/>
      <c r="E5" s="75"/>
      <c r="F5" s="75"/>
      <c r="G5" s="75"/>
      <c r="H5" s="75"/>
      <c r="I5" s="75"/>
      <c r="J5" s="56" t="s">
        <v>115</v>
      </c>
      <c r="K5" s="56" t="s">
        <v>109</v>
      </c>
      <c r="L5" s="56" t="s">
        <v>13</v>
      </c>
      <c r="M5" s="75"/>
      <c r="N5" s="75"/>
      <c r="O5" s="75"/>
      <c r="P5" s="75"/>
      <c r="Q5" s="75"/>
      <c r="R5" s="75"/>
      <c r="S5" s="75"/>
      <c r="T5" s="75"/>
    </row>
    <row r="6" spans="1:20">
      <c r="A6" s="5">
        <v>1</v>
      </c>
      <c r="B6" s="6" t="s">
        <v>33</v>
      </c>
      <c r="C6" s="6"/>
      <c r="D6" s="35"/>
      <c r="E6" s="35"/>
      <c r="F6" s="35"/>
      <c r="G6" s="35"/>
      <c r="H6" s="35"/>
      <c r="I6" s="35"/>
      <c r="J6" s="35"/>
      <c r="K6" s="35"/>
      <c r="L6" s="35"/>
      <c r="M6" s="35"/>
      <c r="N6" s="35"/>
      <c r="O6" s="35"/>
      <c r="P6" s="83"/>
      <c r="Q6" s="83"/>
      <c r="R6" s="83"/>
      <c r="S6" s="83"/>
      <c r="T6" s="35"/>
    </row>
    <row r="7" spans="1:20" ht="30">
      <c r="A7" s="8" t="s">
        <v>34</v>
      </c>
      <c r="B7" s="10" t="s">
        <v>35</v>
      </c>
      <c r="C7" s="6"/>
      <c r="D7" s="35"/>
      <c r="E7" s="35"/>
      <c r="F7" s="35"/>
      <c r="G7" s="35"/>
      <c r="H7" s="35"/>
      <c r="I7" s="35"/>
      <c r="J7" s="35"/>
      <c r="K7" s="35"/>
      <c r="L7" s="35"/>
      <c r="M7" s="35"/>
      <c r="N7" s="35"/>
      <c r="O7" s="35"/>
      <c r="P7" s="83"/>
      <c r="Q7" s="83"/>
      <c r="R7" s="83"/>
      <c r="S7" s="83"/>
      <c r="T7" s="35"/>
    </row>
    <row r="8" spans="1:20" ht="30">
      <c r="A8" s="8"/>
      <c r="B8" s="10" t="s">
        <v>155</v>
      </c>
      <c r="C8" s="10" t="s">
        <v>156</v>
      </c>
      <c r="D8" s="36">
        <v>1</v>
      </c>
      <c r="E8" s="68">
        <v>400000</v>
      </c>
      <c r="F8" s="68">
        <v>0</v>
      </c>
      <c r="G8" s="68"/>
      <c r="H8" s="68">
        <f t="shared" ref="H8:H16" si="0">(E8+F8+G8)</f>
        <v>400000</v>
      </c>
      <c r="I8" s="42">
        <f>(H8/'Table I'!G11%)</f>
        <v>8</v>
      </c>
      <c r="J8" s="68">
        <f t="shared" ref="J8:J16" si="1">H8</f>
        <v>400000</v>
      </c>
      <c r="K8" s="68">
        <v>0</v>
      </c>
      <c r="L8" s="68">
        <f t="shared" ref="L8:L16" si="2">(J8+K8)</f>
        <v>400000</v>
      </c>
      <c r="M8" s="42">
        <f>(L8/'Table I'!G11%)</f>
        <v>8</v>
      </c>
      <c r="N8" s="68">
        <v>0</v>
      </c>
      <c r="O8" s="42">
        <f>((H8+N8)/'Table I'!G11%)</f>
        <v>8</v>
      </c>
      <c r="P8" s="68">
        <v>0</v>
      </c>
      <c r="Q8" s="68">
        <f t="shared" ref="Q8:Q16" si="3">IF(H8&gt;0,(P8/H8%),0)</f>
        <v>0</v>
      </c>
      <c r="R8" s="68">
        <v>0</v>
      </c>
      <c r="S8" s="68">
        <f t="shared" ref="S8:S16" si="4">IF(H8&gt;0,(R8/H8%),0)</f>
        <v>0</v>
      </c>
      <c r="T8" s="68">
        <v>400000</v>
      </c>
    </row>
    <row r="9" spans="1:20" ht="30">
      <c r="A9" s="8"/>
      <c r="B9" s="10" t="s">
        <v>155</v>
      </c>
      <c r="C9" s="10" t="s">
        <v>157</v>
      </c>
      <c r="D9" s="36">
        <v>1</v>
      </c>
      <c r="E9" s="68">
        <v>323179</v>
      </c>
      <c r="F9" s="68">
        <v>0</v>
      </c>
      <c r="G9" s="68"/>
      <c r="H9" s="68">
        <f t="shared" si="0"/>
        <v>323179</v>
      </c>
      <c r="I9" s="42">
        <f>(H9/'Table I'!G11%)</f>
        <v>6.4635800000000003</v>
      </c>
      <c r="J9" s="68">
        <f t="shared" si="1"/>
        <v>323179</v>
      </c>
      <c r="K9" s="68">
        <v>0</v>
      </c>
      <c r="L9" s="68">
        <f t="shared" si="2"/>
        <v>323179</v>
      </c>
      <c r="M9" s="42">
        <f>(L9/'Table I'!G11%)</f>
        <v>6.4635800000000003</v>
      </c>
      <c r="N9" s="68">
        <v>0</v>
      </c>
      <c r="O9" s="42">
        <f>((H9+N9)/'Table I'!G11%)</f>
        <v>6.4635800000000003</v>
      </c>
      <c r="P9" s="68">
        <v>0</v>
      </c>
      <c r="Q9" s="68">
        <f t="shared" si="3"/>
        <v>0</v>
      </c>
      <c r="R9" s="68">
        <v>0</v>
      </c>
      <c r="S9" s="68">
        <f t="shared" si="4"/>
        <v>0</v>
      </c>
      <c r="T9" s="68">
        <v>323179</v>
      </c>
    </row>
    <row r="10" spans="1:20" ht="30">
      <c r="A10" s="8"/>
      <c r="B10" s="10" t="s">
        <v>155</v>
      </c>
      <c r="C10" s="10" t="s">
        <v>158</v>
      </c>
      <c r="D10" s="36">
        <v>1</v>
      </c>
      <c r="E10" s="68">
        <v>52800</v>
      </c>
      <c r="F10" s="68">
        <v>0</v>
      </c>
      <c r="G10" s="68"/>
      <c r="H10" s="68">
        <f t="shared" si="0"/>
        <v>52800</v>
      </c>
      <c r="I10" s="42">
        <f>(H10/'Table I'!G11%)</f>
        <v>1.056</v>
      </c>
      <c r="J10" s="68">
        <f t="shared" si="1"/>
        <v>52800</v>
      </c>
      <c r="K10" s="68">
        <v>0</v>
      </c>
      <c r="L10" s="68">
        <f t="shared" si="2"/>
        <v>52800</v>
      </c>
      <c r="M10" s="42">
        <f>(L10/'Table I'!G11%)</f>
        <v>1.056</v>
      </c>
      <c r="N10" s="68">
        <v>0</v>
      </c>
      <c r="O10" s="42">
        <f>((H10+N10)/'Table I'!G11%)</f>
        <v>1.056</v>
      </c>
      <c r="P10" s="68">
        <v>0</v>
      </c>
      <c r="Q10" s="68">
        <f t="shared" si="3"/>
        <v>0</v>
      </c>
      <c r="R10" s="68">
        <v>0</v>
      </c>
      <c r="S10" s="68">
        <f t="shared" si="4"/>
        <v>0</v>
      </c>
      <c r="T10" s="68">
        <v>52800</v>
      </c>
    </row>
    <row r="11" spans="1:20">
      <c r="A11" s="8"/>
      <c r="B11" s="10" t="s">
        <v>159</v>
      </c>
      <c r="C11" s="10" t="s">
        <v>160</v>
      </c>
      <c r="D11" s="36">
        <v>1</v>
      </c>
      <c r="E11" s="68">
        <v>350000</v>
      </c>
      <c r="F11" s="68">
        <v>0</v>
      </c>
      <c r="G11" s="68"/>
      <c r="H11" s="68">
        <f t="shared" si="0"/>
        <v>350000</v>
      </c>
      <c r="I11" s="42">
        <f>(H11/'Table I'!G11%)</f>
        <v>7</v>
      </c>
      <c r="J11" s="68">
        <f t="shared" si="1"/>
        <v>350000</v>
      </c>
      <c r="K11" s="68">
        <v>0</v>
      </c>
      <c r="L11" s="68">
        <f t="shared" si="2"/>
        <v>350000</v>
      </c>
      <c r="M11" s="42">
        <f>(L11/'Table I'!G11%)</f>
        <v>7</v>
      </c>
      <c r="N11" s="68">
        <v>0</v>
      </c>
      <c r="O11" s="42">
        <f>((H11+N11)/'Table I'!G11%)</f>
        <v>7</v>
      </c>
      <c r="P11" s="68">
        <v>0</v>
      </c>
      <c r="Q11" s="68">
        <f t="shared" si="3"/>
        <v>0</v>
      </c>
      <c r="R11" s="68">
        <v>0</v>
      </c>
      <c r="S11" s="68">
        <f t="shared" si="4"/>
        <v>0</v>
      </c>
      <c r="T11" s="68">
        <v>350000</v>
      </c>
    </row>
    <row r="12" spans="1:20">
      <c r="A12" s="8"/>
      <c r="B12" s="10" t="s">
        <v>161</v>
      </c>
      <c r="C12" s="10" t="s">
        <v>162</v>
      </c>
      <c r="D12" s="36">
        <v>1</v>
      </c>
      <c r="E12" s="68">
        <v>300000</v>
      </c>
      <c r="F12" s="68">
        <v>0</v>
      </c>
      <c r="G12" s="68"/>
      <c r="H12" s="68">
        <f t="shared" si="0"/>
        <v>300000</v>
      </c>
      <c r="I12" s="42">
        <f>(H12/'Table I'!G11%)</f>
        <v>6</v>
      </c>
      <c r="J12" s="68">
        <f t="shared" si="1"/>
        <v>300000</v>
      </c>
      <c r="K12" s="68">
        <v>0</v>
      </c>
      <c r="L12" s="68">
        <f t="shared" si="2"/>
        <v>300000</v>
      </c>
      <c r="M12" s="42">
        <f>(L12/'Table I'!G11%)</f>
        <v>6</v>
      </c>
      <c r="N12" s="68">
        <v>0</v>
      </c>
      <c r="O12" s="42">
        <f>((H12+N12)/'Table I'!G11%)</f>
        <v>6</v>
      </c>
      <c r="P12" s="68">
        <v>0</v>
      </c>
      <c r="Q12" s="68">
        <f t="shared" si="3"/>
        <v>0</v>
      </c>
      <c r="R12" s="68">
        <v>0</v>
      </c>
      <c r="S12" s="68">
        <f t="shared" si="4"/>
        <v>0</v>
      </c>
      <c r="T12" s="68">
        <v>300000</v>
      </c>
    </row>
    <row r="13" spans="1:20">
      <c r="A13" s="8"/>
      <c r="B13" s="10" t="s">
        <v>163</v>
      </c>
      <c r="C13" s="10" t="s">
        <v>164</v>
      </c>
      <c r="D13" s="36">
        <v>1</v>
      </c>
      <c r="E13" s="68">
        <v>350000</v>
      </c>
      <c r="F13" s="68">
        <v>0</v>
      </c>
      <c r="G13" s="68"/>
      <c r="H13" s="68">
        <f t="shared" si="0"/>
        <v>350000</v>
      </c>
      <c r="I13" s="42">
        <f>(H13/'Table I'!G11%)</f>
        <v>7</v>
      </c>
      <c r="J13" s="68">
        <f t="shared" si="1"/>
        <v>350000</v>
      </c>
      <c r="K13" s="68">
        <v>0</v>
      </c>
      <c r="L13" s="68">
        <f t="shared" si="2"/>
        <v>350000</v>
      </c>
      <c r="M13" s="42">
        <f>(L13/'Table I'!G11%)</f>
        <v>7</v>
      </c>
      <c r="N13" s="68">
        <v>0</v>
      </c>
      <c r="O13" s="42">
        <f>((H13+N13)/'Table I'!G11%)</f>
        <v>7</v>
      </c>
      <c r="P13" s="68">
        <v>0</v>
      </c>
      <c r="Q13" s="68">
        <f t="shared" si="3"/>
        <v>0</v>
      </c>
      <c r="R13" s="68">
        <v>0</v>
      </c>
      <c r="S13" s="68">
        <f t="shared" si="4"/>
        <v>0</v>
      </c>
      <c r="T13" s="68">
        <v>350000</v>
      </c>
    </row>
    <row r="14" spans="1:20">
      <c r="A14" s="8"/>
      <c r="B14" s="10" t="s">
        <v>165</v>
      </c>
      <c r="C14" s="10" t="s">
        <v>166</v>
      </c>
      <c r="D14" s="36">
        <v>1</v>
      </c>
      <c r="E14" s="68">
        <v>100000</v>
      </c>
      <c r="F14" s="68">
        <v>0</v>
      </c>
      <c r="G14" s="68"/>
      <c r="H14" s="68">
        <f t="shared" si="0"/>
        <v>100000</v>
      </c>
      <c r="I14" s="42">
        <f>(H14/'Table I'!G11%)</f>
        <v>2</v>
      </c>
      <c r="J14" s="68">
        <f t="shared" si="1"/>
        <v>100000</v>
      </c>
      <c r="K14" s="68">
        <v>0</v>
      </c>
      <c r="L14" s="68">
        <f t="shared" si="2"/>
        <v>100000</v>
      </c>
      <c r="M14" s="42">
        <f>(L14/'Table I'!G11%)</f>
        <v>2</v>
      </c>
      <c r="N14" s="68">
        <v>0</v>
      </c>
      <c r="O14" s="42">
        <f>((H14+N14)/'Table I'!G11%)</f>
        <v>2</v>
      </c>
      <c r="P14" s="68">
        <v>0</v>
      </c>
      <c r="Q14" s="68">
        <f t="shared" si="3"/>
        <v>0</v>
      </c>
      <c r="R14" s="68">
        <v>0</v>
      </c>
      <c r="S14" s="68">
        <f t="shared" si="4"/>
        <v>0</v>
      </c>
      <c r="T14" s="68">
        <v>100000</v>
      </c>
    </row>
    <row r="15" spans="1:20">
      <c r="A15" s="8"/>
      <c r="B15" s="10" t="s">
        <v>167</v>
      </c>
      <c r="C15" s="10" t="s">
        <v>168</v>
      </c>
      <c r="D15" s="36">
        <v>1</v>
      </c>
      <c r="E15" s="68">
        <v>422856</v>
      </c>
      <c r="F15" s="68">
        <v>0</v>
      </c>
      <c r="G15" s="68"/>
      <c r="H15" s="68">
        <f t="shared" si="0"/>
        <v>422856</v>
      </c>
      <c r="I15" s="42">
        <f>(H15/'Table I'!G11%)</f>
        <v>8.4571199999999997</v>
      </c>
      <c r="J15" s="68">
        <f t="shared" si="1"/>
        <v>422856</v>
      </c>
      <c r="K15" s="68">
        <v>0</v>
      </c>
      <c r="L15" s="68">
        <f t="shared" si="2"/>
        <v>422856</v>
      </c>
      <c r="M15" s="42">
        <f>(L15/'Table I'!G11%)</f>
        <v>8.4571199999999997</v>
      </c>
      <c r="N15" s="68">
        <v>0</v>
      </c>
      <c r="O15" s="42">
        <f>((H15+N15)/'Table I'!G11%)</f>
        <v>8.4571199999999997</v>
      </c>
      <c r="P15" s="68">
        <v>0</v>
      </c>
      <c r="Q15" s="68">
        <f t="shared" si="3"/>
        <v>0</v>
      </c>
      <c r="R15" s="68">
        <v>0</v>
      </c>
      <c r="S15" s="68">
        <f t="shared" si="4"/>
        <v>0</v>
      </c>
      <c r="T15" s="68">
        <v>422856</v>
      </c>
    </row>
    <row r="16" spans="1:20">
      <c r="A16" s="8"/>
      <c r="B16" s="10" t="s">
        <v>169</v>
      </c>
      <c r="C16" s="10" t="s">
        <v>170</v>
      </c>
      <c r="D16" s="36">
        <v>1</v>
      </c>
      <c r="E16" s="35">
        <v>150000</v>
      </c>
      <c r="F16" s="35">
        <v>0</v>
      </c>
      <c r="G16" s="35"/>
      <c r="H16" s="35">
        <f t="shared" si="0"/>
        <v>150000</v>
      </c>
      <c r="I16" s="42">
        <f>(H16/'Table I'!G11%)</f>
        <v>3</v>
      </c>
      <c r="J16" s="35">
        <f t="shared" si="1"/>
        <v>150000</v>
      </c>
      <c r="K16" s="35">
        <v>0</v>
      </c>
      <c r="L16" s="35">
        <f t="shared" si="2"/>
        <v>150000</v>
      </c>
      <c r="M16" s="42">
        <f>(L16/'Table I'!G11%)</f>
        <v>3</v>
      </c>
      <c r="N16" s="35">
        <v>0</v>
      </c>
      <c r="O16" s="42">
        <f>((H16+N16)/'Table I'!G11%)</f>
        <v>3</v>
      </c>
      <c r="P16" s="35">
        <v>0</v>
      </c>
      <c r="Q16" s="35">
        <f t="shared" si="3"/>
        <v>0</v>
      </c>
      <c r="R16" s="35">
        <v>0</v>
      </c>
      <c r="S16" s="35">
        <f t="shared" si="4"/>
        <v>0</v>
      </c>
      <c r="T16" s="35">
        <v>150000</v>
      </c>
    </row>
    <row r="17" spans="1:21">
      <c r="A17" s="8"/>
      <c r="B17" s="10"/>
      <c r="C17" s="6"/>
      <c r="D17" s="35"/>
      <c r="E17" s="35"/>
      <c r="F17" s="35"/>
      <c r="G17" s="35"/>
      <c r="H17" s="35"/>
      <c r="I17" s="42"/>
      <c r="J17" s="35"/>
      <c r="K17" s="35"/>
      <c r="L17" s="35"/>
      <c r="M17" s="42"/>
      <c r="N17" s="35"/>
      <c r="O17" s="42"/>
      <c r="P17" s="83"/>
      <c r="Q17" s="83"/>
      <c r="R17" s="83"/>
      <c r="S17" s="83"/>
      <c r="T17" s="35"/>
    </row>
    <row r="18" spans="1:21" ht="30">
      <c r="A18" s="8" t="s">
        <v>37</v>
      </c>
      <c r="B18" s="10" t="s">
        <v>38</v>
      </c>
      <c r="C18" s="6"/>
      <c r="D18" s="35"/>
      <c r="E18" s="35"/>
      <c r="F18" s="35"/>
      <c r="G18" s="35"/>
      <c r="H18" s="35"/>
      <c r="I18" s="42"/>
      <c r="J18" s="35"/>
      <c r="K18" s="35"/>
      <c r="L18" s="35"/>
      <c r="M18" s="42"/>
      <c r="N18" s="35"/>
      <c r="O18" s="42"/>
      <c r="P18" s="83"/>
      <c r="Q18" s="83"/>
      <c r="R18" s="83"/>
      <c r="S18" s="83"/>
      <c r="T18" s="35"/>
    </row>
    <row r="19" spans="1:21">
      <c r="A19" s="8"/>
      <c r="B19" s="10"/>
      <c r="C19" s="10"/>
      <c r="D19" s="37"/>
      <c r="E19" s="35"/>
      <c r="F19" s="35"/>
      <c r="G19" s="35"/>
      <c r="H19" s="35">
        <f>(E19+F19+G19)</f>
        <v>0</v>
      </c>
      <c r="I19" s="42"/>
      <c r="J19" s="35">
        <f>H19</f>
        <v>0</v>
      </c>
      <c r="K19" s="35">
        <v>0</v>
      </c>
      <c r="L19" s="35">
        <f>(J19+K19)</f>
        <v>0</v>
      </c>
      <c r="M19" s="42"/>
      <c r="N19" s="35">
        <v>0</v>
      </c>
      <c r="O19" s="42"/>
      <c r="P19" s="35"/>
      <c r="Q19" s="35"/>
      <c r="R19" s="35"/>
      <c r="S19" s="51">
        <f>IF(H19&gt;0,(R19/H19)*100,0)</f>
        <v>0</v>
      </c>
      <c r="T19" s="35"/>
    </row>
    <row r="20" spans="1:21">
      <c r="A20" s="8"/>
      <c r="B20" s="10"/>
      <c r="C20" s="11"/>
      <c r="D20" s="36"/>
      <c r="E20" s="36"/>
      <c r="F20" s="36"/>
      <c r="G20" s="36"/>
      <c r="H20" s="36"/>
      <c r="I20" s="45"/>
      <c r="J20" s="36"/>
      <c r="K20" s="36"/>
      <c r="L20" s="36"/>
      <c r="M20" s="45"/>
      <c r="N20" s="36"/>
      <c r="O20" s="45"/>
      <c r="P20" s="78"/>
      <c r="Q20" s="79"/>
      <c r="R20" s="78"/>
      <c r="S20" s="79"/>
      <c r="T20" s="36"/>
    </row>
    <row r="21" spans="1:21" ht="30">
      <c r="A21" s="8" t="s">
        <v>39</v>
      </c>
      <c r="B21" s="10" t="s">
        <v>40</v>
      </c>
      <c r="C21" s="11"/>
      <c r="D21" s="36"/>
      <c r="E21" s="36"/>
      <c r="F21" s="36"/>
      <c r="G21" s="36"/>
      <c r="H21" s="36"/>
      <c r="I21" s="45"/>
      <c r="J21" s="36"/>
      <c r="K21" s="36"/>
      <c r="L21" s="36"/>
      <c r="M21" s="45"/>
      <c r="N21" s="36"/>
      <c r="O21" s="45"/>
      <c r="P21" s="78"/>
      <c r="Q21" s="79"/>
      <c r="R21" s="78"/>
      <c r="S21" s="79"/>
      <c r="T21" s="36"/>
    </row>
    <row r="22" spans="1:21">
      <c r="A22" s="8"/>
      <c r="B22" s="10"/>
      <c r="C22" s="10"/>
      <c r="D22" s="37"/>
      <c r="E22" s="35"/>
      <c r="F22" s="35"/>
      <c r="G22" s="35"/>
      <c r="H22" s="35">
        <f>(E22+F22+G22)</f>
        <v>0</v>
      </c>
      <c r="I22" s="42"/>
      <c r="J22" s="35">
        <f>H22</f>
        <v>0</v>
      </c>
      <c r="K22" s="35">
        <v>0</v>
      </c>
      <c r="L22" s="35">
        <f>(J22+K22)</f>
        <v>0</v>
      </c>
      <c r="M22" s="42"/>
      <c r="N22" s="35">
        <v>0</v>
      </c>
      <c r="O22" s="42"/>
      <c r="P22" s="35"/>
      <c r="Q22" s="35"/>
      <c r="R22" s="35"/>
      <c r="S22" s="51">
        <f>IF(H22&gt;0,(R22/H22)*100,0)</f>
        <v>0</v>
      </c>
      <c r="T22" s="35"/>
    </row>
    <row r="23" spans="1:21">
      <c r="A23" s="8"/>
      <c r="B23" s="10"/>
      <c r="C23" s="11"/>
      <c r="D23" s="36"/>
      <c r="E23" s="36"/>
      <c r="F23" s="36"/>
      <c r="G23" s="36"/>
      <c r="H23" s="36"/>
      <c r="I23" s="45"/>
      <c r="J23" s="36"/>
      <c r="K23" s="36"/>
      <c r="L23" s="36"/>
      <c r="M23" s="45"/>
      <c r="N23" s="36"/>
      <c r="O23" s="45"/>
      <c r="P23" s="36"/>
      <c r="Q23" s="36"/>
      <c r="R23" s="36"/>
      <c r="S23" s="36"/>
      <c r="T23" s="36"/>
    </row>
    <row r="24" spans="1:21">
      <c r="A24" s="28" t="s">
        <v>90</v>
      </c>
      <c r="B24" s="11" t="s">
        <v>48</v>
      </c>
      <c r="C24" s="11"/>
      <c r="D24" s="36"/>
      <c r="E24" s="36"/>
      <c r="F24" s="36"/>
      <c r="G24" s="36"/>
      <c r="H24" s="36"/>
      <c r="I24" s="45"/>
      <c r="J24" s="36"/>
      <c r="K24" s="36"/>
      <c r="L24" s="36"/>
      <c r="M24" s="45"/>
      <c r="N24" s="36"/>
      <c r="O24" s="45"/>
      <c r="P24" s="36"/>
      <c r="Q24" s="36"/>
      <c r="R24" s="36"/>
      <c r="S24" s="36"/>
      <c r="T24" s="36"/>
      <c r="U24" s="29"/>
    </row>
    <row r="25" spans="1:21" ht="30">
      <c r="A25" s="8"/>
      <c r="B25" s="10" t="s">
        <v>171</v>
      </c>
      <c r="C25" s="10" t="s">
        <v>172</v>
      </c>
      <c r="D25" s="37">
        <v>1</v>
      </c>
      <c r="E25" s="35">
        <v>224021</v>
      </c>
      <c r="F25" s="35">
        <v>0</v>
      </c>
      <c r="G25" s="35"/>
      <c r="H25" s="35">
        <f>(E25+F25+G25)</f>
        <v>224021</v>
      </c>
      <c r="I25" s="42">
        <f>(H25/'Table I'!G11%)</f>
        <v>4.4804199999999996</v>
      </c>
      <c r="J25" s="35">
        <f>H25</f>
        <v>224021</v>
      </c>
      <c r="K25" s="35">
        <v>0</v>
      </c>
      <c r="L25" s="35">
        <f>(J25+K25)</f>
        <v>224021</v>
      </c>
      <c r="M25" s="42">
        <f>(L25/'Table I'!G11%)</f>
        <v>4.4804199999999996</v>
      </c>
      <c r="N25" s="35">
        <v>0</v>
      </c>
      <c r="O25" s="42">
        <f>((H25+N25)/'Table I'!G11%)</f>
        <v>4.4804199999999996</v>
      </c>
      <c r="P25" s="35">
        <v>0</v>
      </c>
      <c r="Q25" s="35">
        <f>IF(H25&gt;0,(P25/H25%),0)</f>
        <v>0</v>
      </c>
      <c r="R25" s="35">
        <v>0</v>
      </c>
      <c r="S25" s="51">
        <f>IF(H25&gt;0,(R25/H25%),0)</f>
        <v>0</v>
      </c>
      <c r="T25" s="35">
        <v>224021</v>
      </c>
    </row>
    <row r="26" spans="1:21">
      <c r="A26" s="8"/>
      <c r="B26" s="10"/>
      <c r="C26" s="11"/>
      <c r="D26" s="36"/>
      <c r="E26" s="36"/>
      <c r="F26" s="36"/>
      <c r="G26" s="36"/>
      <c r="H26" s="36"/>
      <c r="I26" s="45"/>
      <c r="J26" s="36"/>
      <c r="K26" s="36"/>
      <c r="L26" s="36"/>
      <c r="M26" s="45"/>
      <c r="N26" s="36"/>
      <c r="O26" s="45"/>
      <c r="P26" s="36"/>
      <c r="Q26" s="36"/>
      <c r="R26" s="36"/>
      <c r="S26" s="36"/>
      <c r="T26" s="36"/>
    </row>
    <row r="27" spans="1:21" s="33" customFormat="1">
      <c r="A27" s="30"/>
      <c r="B27" s="30" t="s">
        <v>91</v>
      </c>
      <c r="C27" s="31"/>
      <c r="D27" s="32">
        <f t="shared" ref="D27:P27" si="5">SUM(D7:D26)</f>
        <v>10</v>
      </c>
      <c r="E27" s="36">
        <f t="shared" si="5"/>
        <v>2672856</v>
      </c>
      <c r="F27" s="36">
        <f t="shared" si="5"/>
        <v>0</v>
      </c>
      <c r="G27" s="36">
        <f t="shared" si="5"/>
        <v>0</v>
      </c>
      <c r="H27" s="36">
        <f t="shared" si="5"/>
        <v>2672856</v>
      </c>
      <c r="I27" s="45">
        <f t="shared" si="5"/>
        <v>53.45712000000001</v>
      </c>
      <c r="J27" s="36">
        <f t="shared" si="5"/>
        <v>2672856</v>
      </c>
      <c r="K27" s="36">
        <f t="shared" si="5"/>
        <v>0</v>
      </c>
      <c r="L27" s="36">
        <f t="shared" si="5"/>
        <v>2672856</v>
      </c>
      <c r="M27" s="45">
        <f t="shared" si="5"/>
        <v>53.45712000000001</v>
      </c>
      <c r="N27" s="36">
        <f t="shared" si="5"/>
        <v>0</v>
      </c>
      <c r="O27" s="45">
        <f t="shared" si="5"/>
        <v>53.45712000000001</v>
      </c>
      <c r="P27" s="36">
        <f t="shared" si="5"/>
        <v>0</v>
      </c>
      <c r="Q27" s="36">
        <f>IF(H27&gt;0,(P27/H27%),0)</f>
        <v>0</v>
      </c>
      <c r="R27" s="36">
        <f>SUM(R7:R26)</f>
        <v>0</v>
      </c>
      <c r="S27" s="36">
        <f>IF(H27&gt;0,(R27/H27%),0)</f>
        <v>0</v>
      </c>
      <c r="T27" s="36">
        <f>SUM(T7:T26)</f>
        <v>2672856</v>
      </c>
    </row>
    <row r="28" spans="1:21">
      <c r="A28" s="8"/>
      <c r="B28" s="10"/>
      <c r="C28" s="11"/>
      <c r="D28" s="36"/>
      <c r="E28" s="36"/>
      <c r="F28" s="36"/>
      <c r="G28" s="36"/>
      <c r="H28" s="36"/>
      <c r="I28" s="45"/>
      <c r="J28" s="36"/>
      <c r="K28" s="36"/>
      <c r="L28" s="36"/>
      <c r="M28" s="45"/>
      <c r="N28" s="36"/>
      <c r="O28" s="45"/>
      <c r="P28" s="36"/>
      <c r="Q28" s="36"/>
      <c r="R28" s="36"/>
      <c r="S28" s="36"/>
      <c r="T28" s="36"/>
    </row>
    <row r="29" spans="1:21" s="33" customFormat="1">
      <c r="A29" s="27">
        <v>2</v>
      </c>
      <c r="B29" s="30" t="s">
        <v>41</v>
      </c>
      <c r="C29" s="31"/>
      <c r="D29" s="32"/>
      <c r="E29" s="32"/>
      <c r="F29" s="34"/>
      <c r="G29" s="34"/>
      <c r="H29" s="34"/>
      <c r="I29" s="46"/>
      <c r="J29" s="34"/>
      <c r="K29" s="34"/>
      <c r="L29" s="34"/>
      <c r="M29" s="46"/>
      <c r="N29" s="34"/>
      <c r="O29" s="46"/>
      <c r="P29" s="34"/>
      <c r="Q29" s="34"/>
      <c r="R29" s="34"/>
      <c r="S29" s="34"/>
      <c r="T29" s="34"/>
    </row>
    <row r="30" spans="1:21">
      <c r="A30" s="27"/>
      <c r="B30" s="11"/>
      <c r="C30" s="11"/>
      <c r="D30" s="36"/>
      <c r="E30" s="36"/>
      <c r="F30" s="36"/>
      <c r="G30" s="36"/>
      <c r="H30" s="36"/>
      <c r="I30" s="45"/>
      <c r="J30" s="36"/>
      <c r="K30" s="36"/>
      <c r="L30" s="36"/>
      <c r="M30" s="45"/>
      <c r="N30" s="36"/>
      <c r="O30" s="45"/>
      <c r="P30" s="36"/>
      <c r="Q30" s="36"/>
      <c r="R30" s="36"/>
      <c r="S30" s="36"/>
      <c r="T30" s="36"/>
    </row>
    <row r="31" spans="1:21" ht="45">
      <c r="A31" s="8" t="s">
        <v>34</v>
      </c>
      <c r="B31" s="10" t="s">
        <v>42</v>
      </c>
      <c r="C31" s="11"/>
      <c r="D31" s="36"/>
      <c r="E31" s="36"/>
      <c r="F31" s="36"/>
      <c r="G31" s="36"/>
      <c r="H31" s="36"/>
      <c r="I31" s="45"/>
      <c r="J31" s="36"/>
      <c r="K31" s="36"/>
      <c r="L31" s="36"/>
      <c r="M31" s="45"/>
      <c r="N31" s="36"/>
      <c r="O31" s="45"/>
      <c r="P31" s="78"/>
      <c r="Q31" s="79"/>
      <c r="R31" s="78"/>
      <c r="S31" s="79"/>
      <c r="T31" s="36"/>
    </row>
    <row r="32" spans="1:21">
      <c r="A32" s="8"/>
      <c r="B32" s="10"/>
      <c r="C32" s="10"/>
      <c r="D32" s="37"/>
      <c r="E32" s="35"/>
      <c r="F32" s="35"/>
      <c r="G32" s="35"/>
      <c r="H32" s="35">
        <f>(E32+F32+G32)</f>
        <v>0</v>
      </c>
      <c r="I32" s="42"/>
      <c r="J32" s="35">
        <f>H32</f>
        <v>0</v>
      </c>
      <c r="K32" s="35">
        <v>0</v>
      </c>
      <c r="L32" s="35">
        <f>(J32+K32)</f>
        <v>0</v>
      </c>
      <c r="M32" s="42"/>
      <c r="N32" s="35">
        <v>0</v>
      </c>
      <c r="O32" s="42"/>
      <c r="P32" s="35"/>
      <c r="Q32" s="35"/>
      <c r="R32" s="35"/>
      <c r="S32" s="51">
        <f>IF(H32&gt;0,(R32/H32)*100,0)</f>
        <v>0</v>
      </c>
      <c r="T32" s="35"/>
    </row>
    <row r="33" spans="1:20">
      <c r="A33" s="27"/>
      <c r="B33" s="11"/>
      <c r="C33" s="11"/>
      <c r="D33" s="36"/>
      <c r="E33" s="36"/>
      <c r="F33" s="36"/>
      <c r="G33" s="36"/>
      <c r="H33" s="36"/>
      <c r="I33" s="45"/>
      <c r="J33" s="36"/>
      <c r="K33" s="36"/>
      <c r="L33" s="36"/>
      <c r="M33" s="45"/>
      <c r="N33" s="36"/>
      <c r="O33" s="45"/>
      <c r="P33" s="78"/>
      <c r="Q33" s="79"/>
      <c r="R33" s="78"/>
      <c r="S33" s="79"/>
      <c r="T33" s="36"/>
    </row>
    <row r="34" spans="1:20">
      <c r="A34" s="8" t="s">
        <v>37</v>
      </c>
      <c r="B34" s="11" t="s">
        <v>43</v>
      </c>
      <c r="C34" s="11"/>
      <c r="D34" s="36"/>
      <c r="E34" s="36"/>
      <c r="F34" s="36"/>
      <c r="G34" s="36"/>
      <c r="H34" s="36"/>
      <c r="I34" s="45"/>
      <c r="J34" s="36"/>
      <c r="K34" s="36"/>
      <c r="L34" s="36"/>
      <c r="M34" s="45"/>
      <c r="N34" s="36"/>
      <c r="O34" s="45"/>
      <c r="P34" s="78"/>
      <c r="Q34" s="79"/>
      <c r="R34" s="78"/>
      <c r="S34" s="79"/>
      <c r="T34" s="36"/>
    </row>
    <row r="35" spans="1:20">
      <c r="A35" s="8"/>
      <c r="B35" s="10"/>
      <c r="C35" s="10"/>
      <c r="D35" s="37"/>
      <c r="E35" s="35"/>
      <c r="F35" s="35"/>
      <c r="G35" s="35"/>
      <c r="H35" s="35">
        <f>(E35+F35+G35)</f>
        <v>0</v>
      </c>
      <c r="I35" s="42"/>
      <c r="J35" s="35">
        <f>H35</f>
        <v>0</v>
      </c>
      <c r="K35" s="35">
        <v>0</v>
      </c>
      <c r="L35" s="35">
        <f>(J35+K35)</f>
        <v>0</v>
      </c>
      <c r="M35" s="42"/>
      <c r="N35" s="35">
        <v>0</v>
      </c>
      <c r="O35" s="42"/>
      <c r="P35" s="35"/>
      <c r="Q35" s="35"/>
      <c r="R35" s="35"/>
      <c r="S35" s="51">
        <f>IF(H35&gt;0,(R35/H35)*100,0)</f>
        <v>0</v>
      </c>
      <c r="T35" s="35"/>
    </row>
    <row r="36" spans="1:20">
      <c r="A36" s="8"/>
      <c r="B36" s="11"/>
      <c r="C36" s="11"/>
      <c r="D36" s="36"/>
      <c r="E36" s="36"/>
      <c r="F36" s="36"/>
      <c r="G36" s="36"/>
      <c r="H36" s="36"/>
      <c r="I36" s="45"/>
      <c r="J36" s="36"/>
      <c r="K36" s="36"/>
      <c r="L36" s="36"/>
      <c r="M36" s="45"/>
      <c r="N36" s="36"/>
      <c r="O36" s="45"/>
      <c r="P36" s="78"/>
      <c r="Q36" s="79"/>
      <c r="R36" s="78"/>
      <c r="S36" s="79"/>
      <c r="T36" s="36"/>
    </row>
    <row r="37" spans="1:20">
      <c r="A37" s="7" t="s">
        <v>39</v>
      </c>
      <c r="B37" s="11" t="s">
        <v>44</v>
      </c>
      <c r="C37" s="11"/>
      <c r="D37" s="36"/>
      <c r="E37" s="36"/>
      <c r="F37" s="36"/>
      <c r="G37" s="36"/>
      <c r="H37" s="36"/>
      <c r="I37" s="45"/>
      <c r="J37" s="36"/>
      <c r="K37" s="36"/>
      <c r="L37" s="36"/>
      <c r="M37" s="45"/>
      <c r="N37" s="36"/>
      <c r="O37" s="45"/>
      <c r="P37" s="78"/>
      <c r="Q37" s="79"/>
      <c r="R37" s="78"/>
      <c r="S37" s="79"/>
      <c r="T37" s="36"/>
    </row>
    <row r="38" spans="1:20">
      <c r="A38" s="8"/>
      <c r="B38" s="10"/>
      <c r="C38" s="10"/>
      <c r="D38" s="36"/>
      <c r="E38" s="35"/>
      <c r="F38" s="35"/>
      <c r="G38" s="35"/>
      <c r="H38" s="35">
        <f>(E38+F38+G38)</f>
        <v>0</v>
      </c>
      <c r="I38" s="42"/>
      <c r="J38" s="35">
        <f>H38</f>
        <v>0</v>
      </c>
      <c r="K38" s="35">
        <v>0</v>
      </c>
      <c r="L38" s="35">
        <f>(J38+K38)</f>
        <v>0</v>
      </c>
      <c r="M38" s="42"/>
      <c r="N38" s="35">
        <v>0</v>
      </c>
      <c r="O38" s="42"/>
      <c r="P38" s="35"/>
      <c r="Q38" s="35"/>
      <c r="R38" s="35"/>
      <c r="S38" s="51">
        <f>IF(H38&gt;0,(R38/H38)*100,0)</f>
        <v>0</v>
      </c>
      <c r="T38" s="35"/>
    </row>
    <row r="39" spans="1:20">
      <c r="A39" s="8"/>
      <c r="B39" s="11"/>
      <c r="C39" s="11"/>
      <c r="D39" s="36"/>
      <c r="E39" s="36"/>
      <c r="F39" s="36"/>
      <c r="G39" s="36"/>
      <c r="H39" s="36"/>
      <c r="I39" s="45"/>
      <c r="J39" s="36"/>
      <c r="K39" s="36"/>
      <c r="L39" s="36"/>
      <c r="M39" s="45"/>
      <c r="N39" s="36"/>
      <c r="O39" s="45"/>
      <c r="P39" s="78"/>
      <c r="Q39" s="79"/>
      <c r="R39" s="78"/>
      <c r="S39" s="79"/>
      <c r="T39" s="36"/>
    </row>
    <row r="40" spans="1:20" ht="30">
      <c r="A40" s="7" t="s">
        <v>45</v>
      </c>
      <c r="B40" s="11" t="s">
        <v>46</v>
      </c>
      <c r="C40" s="11"/>
      <c r="D40" s="36"/>
      <c r="E40" s="36"/>
      <c r="F40" s="36"/>
      <c r="G40" s="36"/>
      <c r="H40" s="36"/>
      <c r="I40" s="45"/>
      <c r="J40" s="36"/>
      <c r="K40" s="36"/>
      <c r="L40" s="36"/>
      <c r="M40" s="45"/>
      <c r="N40" s="36"/>
      <c r="O40" s="45"/>
      <c r="P40" s="78"/>
      <c r="Q40" s="79"/>
      <c r="R40" s="78"/>
      <c r="S40" s="79"/>
      <c r="T40" s="36"/>
    </row>
    <row r="41" spans="1:20">
      <c r="A41" s="8"/>
      <c r="B41" s="10"/>
      <c r="C41" s="10"/>
      <c r="D41" s="36"/>
      <c r="E41" s="35"/>
      <c r="F41" s="35"/>
      <c r="G41" s="35"/>
      <c r="H41" s="35">
        <f>(E41+F41+G41)</f>
        <v>0</v>
      </c>
      <c r="I41" s="42"/>
      <c r="J41" s="35">
        <f>H41</f>
        <v>0</v>
      </c>
      <c r="K41" s="35">
        <v>0</v>
      </c>
      <c r="L41" s="35">
        <f>(J41+K41)</f>
        <v>0</v>
      </c>
      <c r="M41" s="42"/>
      <c r="N41" s="35">
        <v>0</v>
      </c>
      <c r="O41" s="42"/>
      <c r="P41" s="35"/>
      <c r="Q41" s="35"/>
      <c r="R41" s="35"/>
      <c r="S41" s="51">
        <f>IF(H41&gt;0,(R41/H41)*100,0)</f>
        <v>0</v>
      </c>
      <c r="T41" s="35"/>
    </row>
    <row r="42" spans="1:20">
      <c r="A42" s="8"/>
      <c r="B42" s="11"/>
      <c r="C42" s="11"/>
      <c r="D42" s="36"/>
      <c r="E42" s="36"/>
      <c r="F42" s="36"/>
      <c r="G42" s="36"/>
      <c r="H42" s="36"/>
      <c r="I42" s="45"/>
      <c r="J42" s="36"/>
      <c r="K42" s="36"/>
      <c r="L42" s="36"/>
      <c r="M42" s="45"/>
      <c r="N42" s="36"/>
      <c r="O42" s="45"/>
      <c r="P42" s="78"/>
      <c r="Q42" s="79"/>
      <c r="R42" s="78"/>
      <c r="S42" s="79"/>
      <c r="T42" s="36"/>
    </row>
    <row r="43" spans="1:20">
      <c r="A43" s="7" t="s">
        <v>47</v>
      </c>
      <c r="B43" s="11" t="s">
        <v>48</v>
      </c>
      <c r="C43" s="11"/>
      <c r="D43" s="36"/>
      <c r="E43" s="36"/>
      <c r="F43" s="36"/>
      <c r="G43" s="36"/>
      <c r="H43" s="36"/>
      <c r="I43" s="45"/>
      <c r="J43" s="36"/>
      <c r="K43" s="36"/>
      <c r="L43" s="36"/>
      <c r="M43" s="45"/>
      <c r="N43" s="36"/>
      <c r="O43" s="45"/>
      <c r="P43" s="78"/>
      <c r="Q43" s="79"/>
      <c r="R43" s="78"/>
      <c r="S43" s="79"/>
      <c r="T43" s="36"/>
    </row>
    <row r="44" spans="1:20">
      <c r="A44" s="8"/>
      <c r="B44" s="10"/>
      <c r="C44" s="10"/>
      <c r="D44" s="36"/>
      <c r="E44" s="35"/>
      <c r="F44" s="35"/>
      <c r="G44" s="35"/>
      <c r="H44" s="35">
        <f>(E44+F44+G44)</f>
        <v>0</v>
      </c>
      <c r="I44" s="42"/>
      <c r="J44" s="35">
        <f>H44</f>
        <v>0</v>
      </c>
      <c r="K44" s="35">
        <v>0</v>
      </c>
      <c r="L44" s="35">
        <f>(J44+K44)</f>
        <v>0</v>
      </c>
      <c r="M44" s="42"/>
      <c r="N44" s="35">
        <v>0</v>
      </c>
      <c r="O44" s="42"/>
      <c r="P44" s="35"/>
      <c r="Q44" s="35"/>
      <c r="R44" s="35"/>
      <c r="S44" s="51">
        <f>IF(H44&gt;0,(R44/H44)*100,0)</f>
        <v>0</v>
      </c>
      <c r="T44" s="35"/>
    </row>
    <row r="45" spans="1:20">
      <c r="A45" s="8"/>
      <c r="B45" s="11"/>
      <c r="C45" s="11"/>
      <c r="D45" s="36"/>
      <c r="E45" s="36"/>
      <c r="F45" s="36"/>
      <c r="G45" s="36"/>
      <c r="H45" s="36"/>
      <c r="I45" s="45"/>
      <c r="J45" s="36"/>
      <c r="K45" s="36"/>
      <c r="L45" s="36"/>
      <c r="M45" s="45"/>
      <c r="N45" s="36"/>
      <c r="O45" s="45"/>
      <c r="P45" s="78"/>
      <c r="Q45" s="79"/>
      <c r="R45" s="78"/>
      <c r="S45" s="79"/>
      <c r="T45" s="36"/>
    </row>
    <row r="46" spans="1:20">
      <c r="A46" s="8"/>
      <c r="B46" s="6" t="s">
        <v>49</v>
      </c>
      <c r="C46" s="11"/>
      <c r="D46" s="36">
        <f t="shared" ref="D46:P46" si="6">SUM(D28:D45)</f>
        <v>0</v>
      </c>
      <c r="E46" s="36">
        <f t="shared" si="6"/>
        <v>0</v>
      </c>
      <c r="F46" s="36">
        <f t="shared" si="6"/>
        <v>0</v>
      </c>
      <c r="G46" s="36">
        <f t="shared" si="6"/>
        <v>0</v>
      </c>
      <c r="H46" s="36">
        <f t="shared" si="6"/>
        <v>0</v>
      </c>
      <c r="I46" s="45">
        <f t="shared" si="6"/>
        <v>0</v>
      </c>
      <c r="J46" s="36">
        <f t="shared" si="6"/>
        <v>0</v>
      </c>
      <c r="K46" s="36">
        <f t="shared" si="6"/>
        <v>0</v>
      </c>
      <c r="L46" s="36">
        <f t="shared" si="6"/>
        <v>0</v>
      </c>
      <c r="M46" s="45">
        <f t="shared" si="6"/>
        <v>0</v>
      </c>
      <c r="N46" s="36">
        <f t="shared" si="6"/>
        <v>0</v>
      </c>
      <c r="O46" s="45">
        <f t="shared" si="6"/>
        <v>0</v>
      </c>
      <c r="P46" s="78">
        <f t="shared" si="6"/>
        <v>0</v>
      </c>
      <c r="Q46" s="79"/>
      <c r="R46" s="78">
        <f>SUM(R28:R45)</f>
        <v>0</v>
      </c>
      <c r="S46" s="79"/>
      <c r="T46" s="36">
        <f>SUM(T28:T45)</f>
        <v>0</v>
      </c>
    </row>
    <row r="47" spans="1:20">
      <c r="A47" s="8"/>
      <c r="B47" s="11"/>
      <c r="C47" s="11"/>
      <c r="D47" s="36"/>
      <c r="E47" s="36"/>
      <c r="F47" s="36"/>
      <c r="G47" s="36"/>
      <c r="H47" s="36"/>
      <c r="I47" s="36"/>
      <c r="J47" s="36"/>
      <c r="K47" s="36"/>
      <c r="L47" s="36"/>
      <c r="M47" s="36"/>
      <c r="N47" s="36"/>
      <c r="O47" s="36"/>
      <c r="P47" s="78"/>
      <c r="Q47" s="79"/>
      <c r="R47" s="78"/>
      <c r="S47" s="79"/>
      <c r="T47" s="36"/>
    </row>
    <row r="48" spans="1:20" ht="60">
      <c r="A48" s="15"/>
      <c r="B48" s="16" t="s">
        <v>50</v>
      </c>
      <c r="C48" s="17"/>
      <c r="D48" s="69">
        <f t="shared" ref="D48:P48" si="7">(D27+D46)</f>
        <v>10</v>
      </c>
      <c r="E48" s="38">
        <f t="shared" si="7"/>
        <v>2672856</v>
      </c>
      <c r="F48" s="38">
        <f t="shared" si="7"/>
        <v>0</v>
      </c>
      <c r="G48" s="38">
        <f t="shared" si="7"/>
        <v>0</v>
      </c>
      <c r="H48" s="38">
        <f t="shared" si="7"/>
        <v>2672856</v>
      </c>
      <c r="I48" s="70">
        <f t="shared" si="7"/>
        <v>53.45712000000001</v>
      </c>
      <c r="J48" s="38">
        <f t="shared" si="7"/>
        <v>2672856</v>
      </c>
      <c r="K48" s="38">
        <f t="shared" si="7"/>
        <v>0</v>
      </c>
      <c r="L48" s="38">
        <f t="shared" si="7"/>
        <v>2672856</v>
      </c>
      <c r="M48" s="70">
        <f t="shared" si="7"/>
        <v>53.45712000000001</v>
      </c>
      <c r="N48" s="38">
        <f t="shared" si="7"/>
        <v>0</v>
      </c>
      <c r="O48" s="70">
        <f t="shared" si="7"/>
        <v>53.45712000000001</v>
      </c>
      <c r="P48" s="81">
        <f t="shared" si="7"/>
        <v>0</v>
      </c>
      <c r="Q48" s="82"/>
      <c r="R48" s="81">
        <f>(R27+R46)</f>
        <v>0</v>
      </c>
      <c r="S48" s="82"/>
      <c r="T48" s="38">
        <f>(T27+T46)</f>
        <v>2672856</v>
      </c>
    </row>
    <row r="49" spans="1:20">
      <c r="A49" s="18"/>
      <c r="B49" s="19"/>
      <c r="C49" s="19"/>
      <c r="D49" s="19"/>
      <c r="E49" s="19"/>
      <c r="F49" s="19"/>
      <c r="G49" s="19"/>
      <c r="H49" s="19"/>
      <c r="I49" s="19"/>
      <c r="J49" s="19"/>
      <c r="K49" s="19"/>
      <c r="L49" s="19"/>
      <c r="M49" s="19"/>
      <c r="N49" s="19"/>
      <c r="O49" s="19"/>
      <c r="P49" s="80"/>
      <c r="Q49" s="80"/>
      <c r="R49" s="80"/>
      <c r="S49" s="80"/>
      <c r="T49" s="20"/>
    </row>
    <row r="50" spans="1:20">
      <c r="A50" s="77" t="s">
        <v>51</v>
      </c>
      <c r="B50" s="77"/>
      <c r="C50" s="77"/>
      <c r="D50" s="77"/>
      <c r="E50" s="77"/>
      <c r="F50" s="77"/>
      <c r="G50" s="77"/>
      <c r="H50" s="77"/>
      <c r="I50" s="77"/>
      <c r="J50" s="77"/>
      <c r="K50" s="77"/>
      <c r="L50" s="77"/>
      <c r="M50" s="77"/>
      <c r="N50" s="77"/>
      <c r="O50" s="77"/>
      <c r="P50" s="77"/>
      <c r="Q50" s="77"/>
      <c r="R50" s="77"/>
      <c r="S50" s="77"/>
      <c r="T50" s="77"/>
    </row>
    <row r="51" spans="1:20">
      <c r="A51" s="13"/>
      <c r="B51" s="12"/>
      <c r="C51" s="12"/>
      <c r="D51" s="12"/>
      <c r="E51" s="12"/>
      <c r="F51" s="12"/>
      <c r="G51" s="12"/>
      <c r="H51" s="12"/>
      <c r="I51" s="12"/>
      <c r="J51" s="12"/>
      <c r="K51" s="12"/>
      <c r="L51" s="12"/>
      <c r="M51" s="12"/>
      <c r="N51" s="12"/>
      <c r="O51" s="12"/>
      <c r="P51" s="12"/>
      <c r="Q51" s="12"/>
      <c r="R51" s="12"/>
      <c r="S51" s="12"/>
      <c r="T51" s="14"/>
    </row>
    <row r="52" spans="1:20" ht="46.5" customHeight="1">
      <c r="A52" s="76" t="s">
        <v>52</v>
      </c>
      <c r="B52" s="76"/>
      <c r="C52" s="76"/>
      <c r="D52" s="76"/>
      <c r="E52" s="76"/>
      <c r="F52" s="76"/>
      <c r="G52" s="76"/>
      <c r="H52" s="76"/>
      <c r="I52" s="76"/>
      <c r="J52" s="76"/>
      <c r="K52" s="76"/>
      <c r="L52" s="76"/>
      <c r="M52" s="76"/>
      <c r="N52" s="76"/>
      <c r="O52" s="76"/>
      <c r="P52" s="76"/>
      <c r="Q52" s="76"/>
      <c r="R52" s="76"/>
      <c r="S52" s="76"/>
      <c r="T52" s="76"/>
    </row>
  </sheetData>
  <mergeCells count="64">
    <mergeCell ref="A1:H1"/>
    <mergeCell ref="R36:S36"/>
    <mergeCell ref="R37:S37"/>
    <mergeCell ref="R40:S40"/>
    <mergeCell ref="R39:S39"/>
    <mergeCell ref="P40:Q40"/>
    <mergeCell ref="R6:S6"/>
    <mergeCell ref="P7:Q7"/>
    <mergeCell ref="R7:S7"/>
    <mergeCell ref="P17:Q17"/>
    <mergeCell ref="R17:S17"/>
    <mergeCell ref="P18:Q18"/>
    <mergeCell ref="R18:S18"/>
    <mergeCell ref="R3:S3"/>
    <mergeCell ref="P6:Q6"/>
    <mergeCell ref="H3:H5"/>
    <mergeCell ref="R49:S49"/>
    <mergeCell ref="R45:S45"/>
    <mergeCell ref="R42:S42"/>
    <mergeCell ref="R20:S20"/>
    <mergeCell ref="R21:S21"/>
    <mergeCell ref="R31:S31"/>
    <mergeCell ref="R33:S33"/>
    <mergeCell ref="P48:Q48"/>
    <mergeCell ref="P47:Q47"/>
    <mergeCell ref="R43:S43"/>
    <mergeCell ref="R48:S48"/>
    <mergeCell ref="R47:S47"/>
    <mergeCell ref="R46:S46"/>
    <mergeCell ref="A52:T52"/>
    <mergeCell ref="A50:T50"/>
    <mergeCell ref="P20:Q20"/>
    <mergeCell ref="P21:Q21"/>
    <mergeCell ref="P31:Q31"/>
    <mergeCell ref="P33:Q33"/>
    <mergeCell ref="P34:Q34"/>
    <mergeCell ref="P36:Q36"/>
    <mergeCell ref="P37:Q37"/>
    <mergeCell ref="P39:Q39"/>
    <mergeCell ref="R34:S34"/>
    <mergeCell ref="P42:Q42"/>
    <mergeCell ref="P49:Q49"/>
    <mergeCell ref="P43:Q43"/>
    <mergeCell ref="P45:Q45"/>
    <mergeCell ref="P46:Q46"/>
    <mergeCell ref="T3:T5"/>
    <mergeCell ref="J4:L4"/>
    <mergeCell ref="M4:M5"/>
    <mergeCell ref="P4:P5"/>
    <mergeCell ref="Q4:Q5"/>
    <mergeCell ref="R4:R5"/>
    <mergeCell ref="S4:S5"/>
    <mergeCell ref="I3:I5"/>
    <mergeCell ref="J3:M3"/>
    <mergeCell ref="N3:N5"/>
    <mergeCell ref="O3:O5"/>
    <mergeCell ref="P3:Q3"/>
    <mergeCell ref="G3:G5"/>
    <mergeCell ref="C3:C5"/>
    <mergeCell ref="A3:A5"/>
    <mergeCell ref="B3:B5"/>
    <mergeCell ref="D3:D5"/>
    <mergeCell ref="E3:E5"/>
    <mergeCell ref="F3:F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T85"/>
  <sheetViews>
    <sheetView topLeftCell="F3" workbookViewId="0">
      <selection activeCell="O7" sqref="O7"/>
    </sheetView>
  </sheetViews>
  <sheetFormatPr defaultRowHeight="15"/>
  <cols>
    <col min="1" max="1" width="12.7109375" style="9" customWidth="1"/>
    <col min="2" max="2" width="22" style="1" customWidth="1"/>
    <col min="3" max="3" width="16.85546875" style="1" customWidth="1"/>
    <col min="4" max="6" width="12.7109375" style="1" customWidth="1"/>
    <col min="7" max="7" width="12.5703125" style="1" bestFit="1" customWidth="1"/>
    <col min="8" max="8" width="15.28515625" style="1" customWidth="1"/>
    <col min="9" max="9" width="18.42578125" style="1" customWidth="1"/>
    <col min="10" max="10" width="9.140625" style="1"/>
    <col min="11" max="11" width="9" style="1" customWidth="1"/>
    <col min="12" max="13" width="9.140625" style="1"/>
    <col min="14" max="14" width="18.140625" style="1" customWidth="1"/>
    <col min="15" max="15" width="20" style="1" customWidth="1"/>
    <col min="16" max="16" width="9.85546875" style="1" customWidth="1"/>
    <col min="17" max="17" width="13.42578125" style="1" customWidth="1"/>
    <col min="18" max="18" width="12.42578125" style="1" customWidth="1"/>
    <col min="19" max="19" width="13.5703125" style="1" bestFit="1" customWidth="1"/>
    <col min="20" max="20" width="14.85546875" style="1" customWidth="1"/>
    <col min="21" max="16384" width="9.140625" style="1"/>
  </cols>
  <sheetData>
    <row r="1" spans="1:20" s="2" customFormat="1" ht="30" customHeight="1">
      <c r="A1" s="73" t="s">
        <v>53</v>
      </c>
      <c r="B1" s="73"/>
      <c r="C1" s="73"/>
      <c r="D1" s="73"/>
      <c r="E1" s="73"/>
      <c r="F1" s="73"/>
      <c r="G1" s="73"/>
      <c r="H1" s="73"/>
    </row>
    <row r="2" spans="1:20">
      <c r="A2" s="1"/>
    </row>
    <row r="3" spans="1:20" s="47" customFormat="1" ht="150" customHeight="1">
      <c r="A3" s="75"/>
      <c r="B3" s="75" t="s">
        <v>98</v>
      </c>
      <c r="C3" s="75" t="s">
        <v>32</v>
      </c>
      <c r="D3" s="75" t="s">
        <v>3</v>
      </c>
      <c r="E3" s="75" t="s">
        <v>4</v>
      </c>
      <c r="F3" s="75" t="s">
        <v>99</v>
      </c>
      <c r="G3" s="75" t="s">
        <v>6</v>
      </c>
      <c r="H3" s="75" t="s">
        <v>7</v>
      </c>
      <c r="I3" s="75" t="s">
        <v>100</v>
      </c>
      <c r="J3" s="75" t="s">
        <v>9</v>
      </c>
      <c r="K3" s="75"/>
      <c r="L3" s="75"/>
      <c r="M3" s="75"/>
      <c r="N3" s="75" t="s">
        <v>15</v>
      </c>
      <c r="O3" s="75" t="s">
        <v>101</v>
      </c>
      <c r="P3" s="75" t="s">
        <v>17</v>
      </c>
      <c r="Q3" s="75"/>
      <c r="R3" s="75" t="s">
        <v>20</v>
      </c>
      <c r="S3" s="75"/>
      <c r="T3" s="75" t="s">
        <v>21</v>
      </c>
    </row>
    <row r="4" spans="1:20" s="47" customFormat="1" ht="15" customHeight="1">
      <c r="A4" s="75"/>
      <c r="B4" s="75"/>
      <c r="C4" s="75"/>
      <c r="D4" s="75"/>
      <c r="E4" s="75"/>
      <c r="F4" s="75"/>
      <c r="G4" s="75"/>
      <c r="H4" s="75"/>
      <c r="I4" s="75"/>
      <c r="J4" s="75" t="s">
        <v>10</v>
      </c>
      <c r="K4" s="75"/>
      <c r="L4" s="75"/>
      <c r="M4" s="75" t="s">
        <v>110</v>
      </c>
      <c r="N4" s="75"/>
      <c r="O4" s="75"/>
      <c r="P4" s="75" t="s">
        <v>111</v>
      </c>
      <c r="Q4" s="75" t="s">
        <v>112</v>
      </c>
      <c r="R4" s="75" t="s">
        <v>113</v>
      </c>
      <c r="S4" s="75" t="s">
        <v>114</v>
      </c>
      <c r="T4" s="75"/>
    </row>
    <row r="5" spans="1:20" s="47" customFormat="1" ht="69.75" customHeight="1">
      <c r="A5" s="75"/>
      <c r="B5" s="75"/>
      <c r="C5" s="75"/>
      <c r="D5" s="75"/>
      <c r="E5" s="75"/>
      <c r="F5" s="75"/>
      <c r="G5" s="75"/>
      <c r="H5" s="75"/>
      <c r="I5" s="75"/>
      <c r="J5" s="56" t="s">
        <v>108</v>
      </c>
      <c r="K5" s="56" t="s">
        <v>109</v>
      </c>
      <c r="L5" s="56" t="s">
        <v>13</v>
      </c>
      <c r="M5" s="75"/>
      <c r="N5" s="75"/>
      <c r="O5" s="75"/>
      <c r="P5" s="75"/>
      <c r="Q5" s="75"/>
      <c r="R5" s="75"/>
      <c r="S5" s="75"/>
      <c r="T5" s="75"/>
    </row>
    <row r="6" spans="1:20">
      <c r="A6" s="5">
        <v>1</v>
      </c>
      <c r="B6" s="6" t="s">
        <v>44</v>
      </c>
      <c r="C6" s="10"/>
      <c r="D6" s="7"/>
      <c r="E6" s="7"/>
      <c r="F6" s="7"/>
      <c r="G6" s="7"/>
      <c r="H6" s="7"/>
      <c r="I6" s="7"/>
      <c r="J6" s="7"/>
      <c r="K6" s="7"/>
      <c r="L6" s="7"/>
      <c r="M6" s="7"/>
      <c r="N6" s="7"/>
      <c r="O6" s="7"/>
      <c r="P6" s="74"/>
      <c r="Q6" s="74"/>
      <c r="R6" s="84" t="s">
        <v>30</v>
      </c>
      <c r="S6" s="85"/>
      <c r="T6" s="7"/>
    </row>
    <row r="7" spans="1:20">
      <c r="A7" s="7" t="s">
        <v>34</v>
      </c>
      <c r="B7" s="11" t="s">
        <v>54</v>
      </c>
      <c r="C7" s="10"/>
      <c r="D7" s="11">
        <v>0</v>
      </c>
      <c r="E7" s="11">
        <v>0</v>
      </c>
      <c r="F7" s="11">
        <v>0</v>
      </c>
      <c r="G7" s="11"/>
      <c r="H7" s="65">
        <f>(E7+F7+G7)</f>
        <v>0</v>
      </c>
      <c r="I7" s="67">
        <f>(H7/'Table I'!G11%)</f>
        <v>0</v>
      </c>
      <c r="J7" s="65">
        <f>H7</f>
        <v>0</v>
      </c>
      <c r="K7" s="67">
        <v>0</v>
      </c>
      <c r="L7" s="65">
        <f>(J7+K7)</f>
        <v>0</v>
      </c>
      <c r="M7" s="7">
        <f>(L7/'Table I'!G11%)</f>
        <v>0</v>
      </c>
      <c r="N7" s="67">
        <v>0</v>
      </c>
      <c r="O7" s="67">
        <f>((H7+N7)/'Table I'!G11%)</f>
        <v>0</v>
      </c>
      <c r="P7" s="66">
        <v>0</v>
      </c>
      <c r="Q7" s="66">
        <f>IF(H7&gt;0,(P7/H7%),0)</f>
        <v>0</v>
      </c>
      <c r="R7" s="84" t="s">
        <v>30</v>
      </c>
      <c r="S7" s="85"/>
      <c r="T7" s="7">
        <v>0</v>
      </c>
    </row>
    <row r="8" spans="1:20">
      <c r="A8" s="8"/>
      <c r="B8" s="10"/>
      <c r="C8" s="10"/>
      <c r="D8" s="36"/>
      <c r="E8" s="39"/>
      <c r="F8" s="39"/>
      <c r="G8" s="39"/>
      <c r="H8" s="39">
        <f>(E8+F8+G8)</f>
        <v>0</v>
      </c>
      <c r="I8" s="42"/>
      <c r="J8" s="39">
        <f>H8</f>
        <v>0</v>
      </c>
      <c r="K8" s="39">
        <v>0</v>
      </c>
      <c r="L8" s="39">
        <f>(J8+K8)</f>
        <v>0</v>
      </c>
      <c r="M8" s="42"/>
      <c r="N8" s="39">
        <v>0</v>
      </c>
      <c r="O8" s="42"/>
      <c r="P8" s="39"/>
      <c r="Q8" s="39">
        <f>IF(H8&gt;0,(P8/H8)*100,0)</f>
        <v>0</v>
      </c>
      <c r="R8" s="84" t="s">
        <v>30</v>
      </c>
      <c r="S8" s="85"/>
      <c r="T8" s="39"/>
    </row>
    <row r="9" spans="1:20">
      <c r="A9" s="8"/>
      <c r="B9" s="10"/>
      <c r="C9" s="10"/>
      <c r="D9" s="7"/>
      <c r="E9" s="7"/>
      <c r="F9" s="7"/>
      <c r="G9" s="7"/>
      <c r="H9" s="7"/>
      <c r="I9" s="43"/>
      <c r="J9" s="7"/>
      <c r="K9" s="7"/>
      <c r="L9" s="65"/>
      <c r="M9" s="43"/>
      <c r="N9" s="7"/>
      <c r="O9" s="43"/>
      <c r="P9" s="74"/>
      <c r="Q9" s="74"/>
      <c r="R9" s="84" t="s">
        <v>30</v>
      </c>
      <c r="S9" s="85"/>
      <c r="T9" s="7"/>
    </row>
    <row r="10" spans="1:20">
      <c r="A10" s="7" t="s">
        <v>37</v>
      </c>
      <c r="B10" s="11" t="s">
        <v>55</v>
      </c>
      <c r="C10" s="10"/>
      <c r="D10" s="67"/>
      <c r="E10" s="67"/>
      <c r="F10" s="67"/>
      <c r="G10" s="67"/>
      <c r="H10" s="65">
        <f>(E10+F10+G10)</f>
        <v>0</v>
      </c>
      <c r="I10" s="43"/>
      <c r="J10" s="65">
        <f>H10</f>
        <v>0</v>
      </c>
      <c r="K10" s="65">
        <v>0</v>
      </c>
      <c r="L10" s="65">
        <f>(J10+K10)</f>
        <v>0</v>
      </c>
      <c r="M10" s="43"/>
      <c r="N10" s="67">
        <v>0</v>
      </c>
      <c r="O10" s="43"/>
      <c r="P10" s="66"/>
      <c r="Q10" s="66">
        <f>IF(H10&gt;0,(P10/H10)*100,0)</f>
        <v>0</v>
      </c>
      <c r="R10" s="84" t="s">
        <v>30</v>
      </c>
      <c r="S10" s="85"/>
      <c r="T10" s="7"/>
    </row>
    <row r="11" spans="1:20">
      <c r="A11" s="8"/>
      <c r="B11" s="10"/>
      <c r="C11" s="10"/>
      <c r="D11" s="36"/>
      <c r="E11" s="40"/>
      <c r="F11" s="40"/>
      <c r="G11" s="40"/>
      <c r="H11" s="40">
        <f>(E11+F11+G11)</f>
        <v>0</v>
      </c>
      <c r="I11" s="42"/>
      <c r="J11" s="40">
        <f>H11</f>
        <v>0</v>
      </c>
      <c r="K11" s="40">
        <v>0</v>
      </c>
      <c r="L11" s="40">
        <f>(J11+K11)</f>
        <v>0</v>
      </c>
      <c r="M11" s="42"/>
      <c r="N11" s="40">
        <v>0</v>
      </c>
      <c r="O11" s="42"/>
      <c r="P11" s="40"/>
      <c r="Q11" s="51">
        <f>IF(H11&gt;0,(P11/H11)*100,0)</f>
        <v>0</v>
      </c>
      <c r="R11" s="84" t="s">
        <v>30</v>
      </c>
      <c r="S11" s="85"/>
      <c r="T11" s="40"/>
    </row>
    <row r="12" spans="1:20">
      <c r="A12" s="8"/>
      <c r="B12" s="10"/>
      <c r="C12" s="10"/>
      <c r="D12" s="11"/>
      <c r="E12" s="11"/>
      <c r="F12" s="11"/>
      <c r="G12" s="11"/>
      <c r="H12" s="11"/>
      <c r="I12" s="44"/>
      <c r="J12" s="11"/>
      <c r="K12" s="11"/>
      <c r="L12" s="11"/>
      <c r="M12" s="44"/>
      <c r="N12" s="11"/>
      <c r="O12" s="44"/>
      <c r="P12" s="11"/>
      <c r="Q12" s="11"/>
      <c r="R12" s="84" t="s">
        <v>30</v>
      </c>
      <c r="S12" s="85"/>
      <c r="T12" s="11"/>
    </row>
    <row r="13" spans="1:20" ht="30">
      <c r="A13" s="7" t="s">
        <v>39</v>
      </c>
      <c r="B13" s="11" t="s">
        <v>56</v>
      </c>
      <c r="C13" s="10"/>
      <c r="D13" s="11"/>
      <c r="E13" s="11"/>
      <c r="F13" s="11"/>
      <c r="G13" s="11"/>
      <c r="H13" s="65">
        <f>(E13+F13+G13)</f>
        <v>0</v>
      </c>
      <c r="I13" s="44"/>
      <c r="J13" s="65">
        <f>H13</f>
        <v>0</v>
      </c>
      <c r="K13" s="65">
        <v>0</v>
      </c>
      <c r="L13" s="65">
        <f>(J13+K13)</f>
        <v>0</v>
      </c>
      <c r="M13" s="44"/>
      <c r="N13" s="11">
        <v>0</v>
      </c>
      <c r="O13" s="44"/>
      <c r="P13" s="11"/>
      <c r="Q13" s="11"/>
      <c r="R13" s="84" t="s">
        <v>30</v>
      </c>
      <c r="S13" s="85"/>
      <c r="T13" s="11"/>
    </row>
    <row r="14" spans="1:20">
      <c r="A14" s="8"/>
      <c r="B14" s="10"/>
      <c r="C14" s="10"/>
      <c r="D14" s="36"/>
      <c r="E14" s="40"/>
      <c r="F14" s="40"/>
      <c r="G14" s="40"/>
      <c r="H14" s="40">
        <f>(E14+F14+G14)</f>
        <v>0</v>
      </c>
      <c r="I14" s="42"/>
      <c r="J14" s="40">
        <f>H14</f>
        <v>0</v>
      </c>
      <c r="K14" s="40">
        <v>0</v>
      </c>
      <c r="L14" s="40">
        <f>(J14+K14)</f>
        <v>0</v>
      </c>
      <c r="M14" s="42"/>
      <c r="N14" s="40">
        <v>0</v>
      </c>
      <c r="O14" s="42"/>
      <c r="P14" s="40"/>
      <c r="Q14" s="51">
        <f>IF(H14&gt;0,(P14/H14)*100,0)</f>
        <v>0</v>
      </c>
      <c r="R14" s="84" t="s">
        <v>30</v>
      </c>
      <c r="S14" s="85"/>
      <c r="T14" s="40"/>
    </row>
    <row r="15" spans="1:20">
      <c r="A15" s="5"/>
      <c r="B15" s="11"/>
      <c r="C15" s="10"/>
      <c r="D15" s="11"/>
      <c r="E15" s="11"/>
      <c r="F15" s="11"/>
      <c r="G15" s="11"/>
      <c r="H15" s="11"/>
      <c r="I15" s="44"/>
      <c r="J15" s="11"/>
      <c r="K15" s="11"/>
      <c r="L15" s="11"/>
      <c r="M15" s="44"/>
      <c r="N15" s="11"/>
      <c r="O15" s="44"/>
      <c r="P15" s="11"/>
      <c r="Q15" s="11"/>
      <c r="R15" s="84" t="s">
        <v>30</v>
      </c>
      <c r="S15" s="85"/>
      <c r="T15" s="11"/>
    </row>
    <row r="16" spans="1:20" ht="30">
      <c r="A16" s="7" t="s">
        <v>45</v>
      </c>
      <c r="B16" s="11" t="s">
        <v>57</v>
      </c>
      <c r="C16" s="10"/>
      <c r="D16" s="11">
        <v>0</v>
      </c>
      <c r="E16" s="11">
        <v>0</v>
      </c>
      <c r="F16" s="11">
        <v>0</v>
      </c>
      <c r="G16" s="11"/>
      <c r="H16" s="65">
        <f>(E16+F16+G16)</f>
        <v>0</v>
      </c>
      <c r="I16" s="44">
        <f>(H16/'Table I'!G11%)</f>
        <v>0</v>
      </c>
      <c r="J16" s="65">
        <f>H16</f>
        <v>0</v>
      </c>
      <c r="K16" s="65">
        <v>0</v>
      </c>
      <c r="L16" s="65">
        <f>(J16+K16)</f>
        <v>0</v>
      </c>
      <c r="M16" s="44">
        <f>(L16/'Table I'!G11%)</f>
        <v>0</v>
      </c>
      <c r="N16" s="11">
        <v>0</v>
      </c>
      <c r="O16" s="44">
        <f>((H16+N16)/'Table I'!G11%)</f>
        <v>0</v>
      </c>
      <c r="P16" s="66">
        <v>0</v>
      </c>
      <c r="Q16" s="66">
        <f>IF(H16&gt;0,(P16/H16%),0)</f>
        <v>0</v>
      </c>
      <c r="R16" s="84" t="s">
        <v>30</v>
      </c>
      <c r="S16" s="85"/>
      <c r="T16" s="11">
        <v>0</v>
      </c>
    </row>
    <row r="17" spans="1:20">
      <c r="A17" s="8"/>
      <c r="B17" s="10"/>
      <c r="C17" s="10"/>
      <c r="D17" s="36"/>
      <c r="E17" s="40"/>
      <c r="F17" s="40"/>
      <c r="G17" s="40"/>
      <c r="H17" s="40">
        <f>(E17+F17+G17)</f>
        <v>0</v>
      </c>
      <c r="I17" s="42"/>
      <c r="J17" s="40">
        <f>H17</f>
        <v>0</v>
      </c>
      <c r="K17" s="40">
        <v>0</v>
      </c>
      <c r="L17" s="40">
        <f>(J17+K17)</f>
        <v>0</v>
      </c>
      <c r="M17" s="42"/>
      <c r="N17" s="40">
        <v>0</v>
      </c>
      <c r="O17" s="42"/>
      <c r="P17" s="40"/>
      <c r="Q17" s="51">
        <f>IF(H17&gt;0,(P17/H17)*100,0)</f>
        <v>0</v>
      </c>
      <c r="R17" s="84" t="s">
        <v>30</v>
      </c>
      <c r="S17" s="85"/>
      <c r="T17" s="40"/>
    </row>
    <row r="18" spans="1:20">
      <c r="A18" s="5"/>
      <c r="B18" s="6"/>
      <c r="C18" s="10"/>
      <c r="D18" s="11"/>
      <c r="E18" s="11"/>
      <c r="F18" s="11"/>
      <c r="G18" s="11"/>
      <c r="H18" s="11"/>
      <c r="I18" s="44"/>
      <c r="J18" s="11"/>
      <c r="K18" s="11"/>
      <c r="L18" s="11"/>
      <c r="M18" s="44"/>
      <c r="N18" s="11"/>
      <c r="O18" s="44"/>
      <c r="P18" s="11"/>
      <c r="Q18" s="11"/>
      <c r="R18" s="84" t="s">
        <v>30</v>
      </c>
      <c r="S18" s="85"/>
      <c r="T18" s="11"/>
    </row>
    <row r="19" spans="1:20" ht="30">
      <c r="A19" s="7" t="s">
        <v>47</v>
      </c>
      <c r="B19" s="11" t="s">
        <v>58</v>
      </c>
      <c r="C19" s="10"/>
      <c r="D19" s="11">
        <v>0</v>
      </c>
      <c r="E19" s="11">
        <v>0</v>
      </c>
      <c r="F19" s="11">
        <v>0</v>
      </c>
      <c r="G19" s="11"/>
      <c r="H19" s="65">
        <f>(E19+F19+G19)</f>
        <v>0</v>
      </c>
      <c r="I19" s="44">
        <f>(H19/'Table I'!G11%)</f>
        <v>0</v>
      </c>
      <c r="J19" s="65">
        <f>H19</f>
        <v>0</v>
      </c>
      <c r="K19" s="65">
        <v>0</v>
      </c>
      <c r="L19" s="65">
        <f>(J19+K19)</f>
        <v>0</v>
      </c>
      <c r="M19" s="44">
        <f>(L19/'Table I'!G11%)</f>
        <v>0</v>
      </c>
      <c r="N19" s="11">
        <v>0</v>
      </c>
      <c r="O19" s="44">
        <f>((H19+N19)/'Table I'!G11%)</f>
        <v>0</v>
      </c>
      <c r="P19" s="66">
        <v>0</v>
      </c>
      <c r="Q19" s="66">
        <f>IF(H19&gt;0,(P19/H19%),0)</f>
        <v>0</v>
      </c>
      <c r="R19" s="84" t="s">
        <v>30</v>
      </c>
      <c r="S19" s="85"/>
      <c r="T19" s="11">
        <v>0</v>
      </c>
    </row>
    <row r="20" spans="1:20">
      <c r="A20" s="8"/>
      <c r="B20" s="10"/>
      <c r="C20" s="10"/>
      <c r="D20" s="36"/>
      <c r="E20" s="40"/>
      <c r="F20" s="40"/>
      <c r="G20" s="40"/>
      <c r="H20" s="40">
        <f>(E20+F20+G20)</f>
        <v>0</v>
      </c>
      <c r="I20" s="42"/>
      <c r="J20" s="40">
        <f>H20</f>
        <v>0</v>
      </c>
      <c r="K20" s="40">
        <v>0</v>
      </c>
      <c r="L20" s="40">
        <f>(J20+K20)</f>
        <v>0</v>
      </c>
      <c r="M20" s="42"/>
      <c r="N20" s="40">
        <v>0</v>
      </c>
      <c r="O20" s="42"/>
      <c r="P20" s="40"/>
      <c r="Q20" s="51">
        <f>IF(H20&gt;0,(P20/H20)*100,0)</f>
        <v>0</v>
      </c>
      <c r="R20" s="84" t="s">
        <v>30</v>
      </c>
      <c r="S20" s="85"/>
      <c r="T20" s="40"/>
    </row>
    <row r="21" spans="1:20">
      <c r="A21" s="5"/>
      <c r="B21" s="11"/>
      <c r="C21" s="10"/>
      <c r="D21" s="11"/>
      <c r="E21" s="11"/>
      <c r="F21" s="11"/>
      <c r="G21" s="11"/>
      <c r="H21" s="11"/>
      <c r="I21" s="44"/>
      <c r="J21" s="11"/>
      <c r="K21" s="11"/>
      <c r="L21" s="11"/>
      <c r="M21" s="44"/>
      <c r="N21" s="11"/>
      <c r="O21" s="44"/>
      <c r="P21" s="11"/>
      <c r="Q21" s="11"/>
      <c r="R21" s="84" t="s">
        <v>30</v>
      </c>
      <c r="S21" s="85"/>
      <c r="T21" s="11"/>
    </row>
    <row r="22" spans="1:20" ht="30">
      <c r="A22" s="7" t="s">
        <v>59</v>
      </c>
      <c r="B22" s="11" t="s">
        <v>60</v>
      </c>
      <c r="C22" s="10"/>
      <c r="D22" s="11">
        <v>0</v>
      </c>
      <c r="E22" s="11">
        <v>0</v>
      </c>
      <c r="F22" s="11">
        <v>0</v>
      </c>
      <c r="G22" s="11"/>
      <c r="H22" s="65">
        <f>(E22+F22+G22)</f>
        <v>0</v>
      </c>
      <c r="I22" s="44">
        <f>(H22/'Table I'!G11%)</f>
        <v>0</v>
      </c>
      <c r="J22" s="65">
        <f>H22</f>
        <v>0</v>
      </c>
      <c r="K22" s="65">
        <v>0</v>
      </c>
      <c r="L22" s="65">
        <f>(J22+K22)</f>
        <v>0</v>
      </c>
      <c r="M22" s="44">
        <f>(L22/'Table I'!G11%)</f>
        <v>0</v>
      </c>
      <c r="N22" s="11">
        <v>0</v>
      </c>
      <c r="O22" s="44">
        <f>((H22+N22)/'Table I'!G11%)</f>
        <v>0</v>
      </c>
      <c r="P22" s="66">
        <v>0</v>
      </c>
      <c r="Q22" s="66">
        <f>IF(H22&gt;0,(P22/H22%),0)</f>
        <v>0</v>
      </c>
      <c r="R22" s="84" t="s">
        <v>30</v>
      </c>
      <c r="S22" s="85"/>
      <c r="T22" s="11">
        <v>0</v>
      </c>
    </row>
    <row r="23" spans="1:20">
      <c r="A23" s="8"/>
      <c r="B23" s="10"/>
      <c r="C23" s="10"/>
      <c r="D23" s="36"/>
      <c r="E23" s="40"/>
      <c r="F23" s="40"/>
      <c r="G23" s="40"/>
      <c r="H23" s="40">
        <f>(E23+F23+G23)</f>
        <v>0</v>
      </c>
      <c r="I23" s="42"/>
      <c r="J23" s="40">
        <f>H23</f>
        <v>0</v>
      </c>
      <c r="K23" s="40">
        <v>0</v>
      </c>
      <c r="L23" s="40">
        <f>(J23+K23)</f>
        <v>0</v>
      </c>
      <c r="M23" s="42"/>
      <c r="N23" s="40">
        <v>0</v>
      </c>
      <c r="O23" s="42"/>
      <c r="P23" s="40"/>
      <c r="Q23" s="51">
        <f>IF(H23&gt;0,(P23/H23)*100,0)</f>
        <v>0</v>
      </c>
      <c r="R23" s="84" t="s">
        <v>30</v>
      </c>
      <c r="S23" s="85"/>
      <c r="T23" s="40"/>
    </row>
    <row r="24" spans="1:20">
      <c r="A24" s="8"/>
      <c r="B24" s="11"/>
      <c r="C24" s="10"/>
      <c r="D24" s="11"/>
      <c r="E24" s="11"/>
      <c r="F24" s="11"/>
      <c r="G24" s="11"/>
      <c r="H24" s="11"/>
      <c r="I24" s="44"/>
      <c r="J24" s="11"/>
      <c r="K24" s="11"/>
      <c r="L24" s="11"/>
      <c r="M24" s="44"/>
      <c r="N24" s="11"/>
      <c r="O24" s="44"/>
      <c r="P24" s="11"/>
      <c r="Q24" s="11"/>
      <c r="R24" s="84" t="s">
        <v>30</v>
      </c>
      <c r="S24" s="85"/>
      <c r="T24" s="11"/>
    </row>
    <row r="25" spans="1:20">
      <c r="A25" s="7" t="s">
        <v>61</v>
      </c>
      <c r="B25" s="11" t="s">
        <v>62</v>
      </c>
      <c r="C25" s="10"/>
      <c r="D25" s="11">
        <v>0</v>
      </c>
      <c r="E25" s="11">
        <v>0</v>
      </c>
      <c r="F25" s="11">
        <v>0</v>
      </c>
      <c r="G25" s="11"/>
      <c r="H25" s="65">
        <f>(E25+F25+G25)</f>
        <v>0</v>
      </c>
      <c r="I25" s="44">
        <f>(H25/'Table I'!G11%)</f>
        <v>0</v>
      </c>
      <c r="J25" s="65">
        <f>H25</f>
        <v>0</v>
      </c>
      <c r="K25" s="65">
        <v>0</v>
      </c>
      <c r="L25" s="65">
        <f>(J25+K25)</f>
        <v>0</v>
      </c>
      <c r="M25" s="44">
        <f>(L25/'Table I'!G11%)</f>
        <v>0</v>
      </c>
      <c r="N25" s="11">
        <v>0</v>
      </c>
      <c r="O25" s="44">
        <f>((H25+N25)/'Table I'!G11%)</f>
        <v>0</v>
      </c>
      <c r="P25" s="66">
        <v>0</v>
      </c>
      <c r="Q25" s="66">
        <f>IF(H25&gt;0,(P25/H25%),0)</f>
        <v>0</v>
      </c>
      <c r="R25" s="84" t="s">
        <v>30</v>
      </c>
      <c r="S25" s="85"/>
      <c r="T25" s="11">
        <v>0</v>
      </c>
    </row>
    <row r="26" spans="1:20">
      <c r="A26" s="8"/>
      <c r="B26" s="10"/>
      <c r="C26" s="10"/>
      <c r="D26" s="36"/>
      <c r="E26" s="40"/>
      <c r="F26" s="40"/>
      <c r="G26" s="40"/>
      <c r="H26" s="40">
        <f>(E26+F26+G26)</f>
        <v>0</v>
      </c>
      <c r="I26" s="42"/>
      <c r="J26" s="40">
        <f>H26</f>
        <v>0</v>
      </c>
      <c r="K26" s="40">
        <v>0</v>
      </c>
      <c r="L26" s="40">
        <f>(J26+K26)</f>
        <v>0</v>
      </c>
      <c r="M26" s="42"/>
      <c r="N26" s="40">
        <v>0</v>
      </c>
      <c r="O26" s="42"/>
      <c r="P26" s="40"/>
      <c r="Q26" s="51">
        <f>IF(H26&gt;0,(P26/H26)*100,0)</f>
        <v>0</v>
      </c>
      <c r="R26" s="84" t="s">
        <v>30</v>
      </c>
      <c r="S26" s="85"/>
      <c r="T26" s="40"/>
    </row>
    <row r="27" spans="1:20">
      <c r="A27" s="8"/>
      <c r="B27" s="11"/>
      <c r="C27" s="10"/>
      <c r="D27" s="11"/>
      <c r="E27" s="11"/>
      <c r="F27" s="11"/>
      <c r="G27" s="11"/>
      <c r="H27" s="11"/>
      <c r="I27" s="44"/>
      <c r="J27" s="11"/>
      <c r="K27" s="11"/>
      <c r="L27" s="11"/>
      <c r="M27" s="44"/>
      <c r="N27" s="11"/>
      <c r="O27" s="44"/>
      <c r="P27" s="11"/>
      <c r="Q27" s="11"/>
      <c r="R27" s="84" t="s">
        <v>30</v>
      </c>
      <c r="S27" s="85"/>
      <c r="T27" s="11"/>
    </row>
    <row r="28" spans="1:20" ht="30">
      <c r="A28" s="7" t="s">
        <v>63</v>
      </c>
      <c r="B28" s="11" t="s">
        <v>64</v>
      </c>
      <c r="C28" s="10"/>
      <c r="D28" s="11"/>
      <c r="E28" s="11"/>
      <c r="F28" s="11"/>
      <c r="G28" s="11"/>
      <c r="H28" s="65">
        <f>(E28+F28+G28)</f>
        <v>0</v>
      </c>
      <c r="I28" s="44"/>
      <c r="J28" s="65">
        <f>H28</f>
        <v>0</v>
      </c>
      <c r="K28" s="65">
        <v>0</v>
      </c>
      <c r="L28" s="65">
        <f>(J28+K28)</f>
        <v>0</v>
      </c>
      <c r="M28" s="44"/>
      <c r="N28" s="11">
        <v>0</v>
      </c>
      <c r="O28" s="44"/>
      <c r="P28" s="66"/>
      <c r="Q28" s="66">
        <f>IF(H28&gt;0,(P28/H28)*100,0)</f>
        <v>0</v>
      </c>
      <c r="R28" s="84" t="s">
        <v>30</v>
      </c>
      <c r="S28" s="85"/>
      <c r="T28" s="11"/>
    </row>
    <row r="29" spans="1:20">
      <c r="A29" s="8"/>
      <c r="B29" s="10"/>
      <c r="C29" s="10"/>
      <c r="D29" s="36"/>
      <c r="E29" s="40"/>
      <c r="F29" s="40"/>
      <c r="G29" s="40"/>
      <c r="H29" s="40">
        <f>(E29+F29+G29)</f>
        <v>0</v>
      </c>
      <c r="I29" s="42"/>
      <c r="J29" s="40">
        <f>H29</f>
        <v>0</v>
      </c>
      <c r="K29" s="40">
        <v>0</v>
      </c>
      <c r="L29" s="40">
        <f>(J29+K29)</f>
        <v>0</v>
      </c>
      <c r="M29" s="42"/>
      <c r="N29" s="40">
        <v>0</v>
      </c>
      <c r="O29" s="42"/>
      <c r="P29" s="40"/>
      <c r="Q29" s="51">
        <f>IF(H29&gt;0,(P29/H29)*100,0)</f>
        <v>0</v>
      </c>
      <c r="R29" s="84" t="s">
        <v>30</v>
      </c>
      <c r="S29" s="85"/>
      <c r="T29" s="40"/>
    </row>
    <row r="30" spans="1:20">
      <c r="A30" s="8"/>
      <c r="B30" s="11"/>
      <c r="C30" s="10"/>
      <c r="D30" s="11"/>
      <c r="E30" s="11"/>
      <c r="F30" s="11"/>
      <c r="G30" s="11"/>
      <c r="H30" s="11"/>
      <c r="I30" s="44"/>
      <c r="J30" s="11"/>
      <c r="K30" s="11"/>
      <c r="L30" s="11"/>
      <c r="M30" s="44"/>
      <c r="N30" s="11"/>
      <c r="O30" s="44"/>
      <c r="P30" s="11"/>
      <c r="Q30" s="11"/>
      <c r="R30" s="84" t="s">
        <v>30</v>
      </c>
      <c r="S30" s="85"/>
      <c r="T30" s="11"/>
    </row>
    <row r="31" spans="1:20">
      <c r="A31" s="7" t="s">
        <v>65</v>
      </c>
      <c r="B31" s="11" t="s">
        <v>66</v>
      </c>
      <c r="C31" s="10"/>
      <c r="D31" s="11"/>
      <c r="E31" s="11"/>
      <c r="F31" s="11"/>
      <c r="G31" s="11"/>
      <c r="H31" s="65">
        <f>(E31+F31+G31)</f>
        <v>0</v>
      </c>
      <c r="I31" s="44"/>
      <c r="J31" s="65">
        <f>H31</f>
        <v>0</v>
      </c>
      <c r="K31" s="65">
        <v>0</v>
      </c>
      <c r="L31" s="65">
        <f>(J31+K31)</f>
        <v>0</v>
      </c>
      <c r="M31" s="44"/>
      <c r="N31" s="11">
        <v>0</v>
      </c>
      <c r="O31" s="44"/>
      <c r="P31" s="66"/>
      <c r="Q31" s="66">
        <f>IF(H31&gt;0,(P31/H31)*100,0)</f>
        <v>0</v>
      </c>
      <c r="R31" s="84" t="s">
        <v>30</v>
      </c>
      <c r="S31" s="85"/>
      <c r="T31" s="11"/>
    </row>
    <row r="32" spans="1:20">
      <c r="A32" s="8"/>
      <c r="B32" s="10"/>
      <c r="C32" s="10"/>
      <c r="D32" s="36"/>
      <c r="E32" s="40"/>
      <c r="F32" s="40"/>
      <c r="G32" s="40"/>
      <c r="H32" s="40">
        <f>(E32+F32+G32)</f>
        <v>0</v>
      </c>
      <c r="I32" s="42"/>
      <c r="J32" s="40">
        <f>H32</f>
        <v>0</v>
      </c>
      <c r="K32" s="40">
        <v>0</v>
      </c>
      <c r="L32" s="40">
        <f>(J32+K32)</f>
        <v>0</v>
      </c>
      <c r="M32" s="42"/>
      <c r="N32" s="40">
        <v>0</v>
      </c>
      <c r="O32" s="42"/>
      <c r="P32" s="40"/>
      <c r="Q32" s="51">
        <f>IF(H32&gt;0,(P32/H32)*100,0)</f>
        <v>0</v>
      </c>
      <c r="R32" s="84" t="s">
        <v>30</v>
      </c>
      <c r="S32" s="85"/>
      <c r="T32" s="40"/>
    </row>
    <row r="33" spans="1:20">
      <c r="A33" s="8"/>
      <c r="B33" s="11"/>
      <c r="C33" s="10"/>
      <c r="D33" s="11"/>
      <c r="E33" s="11"/>
      <c r="F33" s="11"/>
      <c r="G33" s="11"/>
      <c r="H33" s="11"/>
      <c r="I33" s="44"/>
      <c r="J33" s="11"/>
      <c r="K33" s="11"/>
      <c r="L33" s="11"/>
      <c r="M33" s="44"/>
      <c r="N33" s="11"/>
      <c r="O33" s="44"/>
      <c r="P33" s="11"/>
      <c r="Q33" s="11"/>
      <c r="R33" s="84" t="s">
        <v>30</v>
      </c>
      <c r="S33" s="85"/>
      <c r="T33" s="11"/>
    </row>
    <row r="34" spans="1:20">
      <c r="A34" s="7"/>
      <c r="B34" s="6" t="s">
        <v>67</v>
      </c>
      <c r="C34" s="10"/>
      <c r="D34" s="11">
        <f t="shared" ref="D34:Q34" si="0">SUM(D7,D16,D19,D22,D25)</f>
        <v>0</v>
      </c>
      <c r="E34" s="11">
        <f t="shared" si="0"/>
        <v>0</v>
      </c>
      <c r="F34" s="11">
        <f t="shared" si="0"/>
        <v>0</v>
      </c>
      <c r="G34" s="11">
        <f t="shared" si="0"/>
        <v>0</v>
      </c>
      <c r="H34" s="11">
        <f t="shared" si="0"/>
        <v>0</v>
      </c>
      <c r="I34" s="44">
        <f t="shared" si="0"/>
        <v>0</v>
      </c>
      <c r="J34" s="11">
        <f t="shared" si="0"/>
        <v>0</v>
      </c>
      <c r="K34" s="11">
        <f t="shared" si="0"/>
        <v>0</v>
      </c>
      <c r="L34" s="11">
        <f t="shared" si="0"/>
        <v>0</v>
      </c>
      <c r="M34" s="44">
        <f t="shared" si="0"/>
        <v>0</v>
      </c>
      <c r="N34" s="11">
        <f t="shared" si="0"/>
        <v>0</v>
      </c>
      <c r="O34" s="44">
        <f t="shared" si="0"/>
        <v>0</v>
      </c>
      <c r="P34" s="11">
        <f t="shared" si="0"/>
        <v>0</v>
      </c>
      <c r="Q34" s="11">
        <f t="shared" si="0"/>
        <v>0</v>
      </c>
      <c r="R34" s="84" t="s">
        <v>30</v>
      </c>
      <c r="S34" s="85"/>
      <c r="T34" s="11">
        <f>SUM(T7,T16,T19,T22,T25)</f>
        <v>0</v>
      </c>
    </row>
    <row r="35" spans="1:20">
      <c r="A35" s="8"/>
      <c r="B35" s="11"/>
      <c r="C35" s="10"/>
      <c r="D35" s="11"/>
      <c r="E35" s="11"/>
      <c r="F35" s="11"/>
      <c r="G35" s="11"/>
      <c r="H35" s="11"/>
      <c r="I35" s="44"/>
      <c r="J35" s="11"/>
      <c r="K35" s="11"/>
      <c r="L35" s="11"/>
      <c r="M35" s="44"/>
      <c r="N35" s="11"/>
      <c r="O35" s="44"/>
      <c r="P35" s="11"/>
      <c r="Q35" s="11"/>
      <c r="R35" s="84" t="s">
        <v>30</v>
      </c>
      <c r="S35" s="85"/>
      <c r="T35" s="11"/>
    </row>
    <row r="36" spans="1:20" ht="45">
      <c r="A36" s="5">
        <v>2</v>
      </c>
      <c r="B36" s="6" t="s">
        <v>68</v>
      </c>
      <c r="C36" s="10"/>
      <c r="D36" s="11">
        <v>0</v>
      </c>
      <c r="E36" s="11">
        <v>0</v>
      </c>
      <c r="F36" s="11">
        <v>0</v>
      </c>
      <c r="G36" s="11"/>
      <c r="H36" s="65">
        <f>(E36+F36+G36)</f>
        <v>0</v>
      </c>
      <c r="I36" s="44">
        <f>(H36/'Table I'!G11%)</f>
        <v>0</v>
      </c>
      <c r="J36" s="65">
        <f>H36</f>
        <v>0</v>
      </c>
      <c r="K36" s="65">
        <v>0</v>
      </c>
      <c r="L36" s="65">
        <f>(J36+K36)</f>
        <v>0</v>
      </c>
      <c r="M36" s="44">
        <f>(L36/'Table I'!G11%)</f>
        <v>0</v>
      </c>
      <c r="N36" s="11">
        <v>0</v>
      </c>
      <c r="O36" s="44">
        <f>((H36+N36)/'Table I'!G11%)</f>
        <v>0</v>
      </c>
      <c r="P36" s="66">
        <v>0</v>
      </c>
      <c r="Q36" s="66">
        <f>IF(H36&gt;0,(P36/H36%),0)</f>
        <v>0</v>
      </c>
      <c r="R36" s="84" t="s">
        <v>30</v>
      </c>
      <c r="S36" s="85"/>
      <c r="T36" s="11">
        <v>0</v>
      </c>
    </row>
    <row r="37" spans="1:20">
      <c r="A37" s="8"/>
      <c r="B37" s="10"/>
      <c r="C37" s="10"/>
      <c r="D37" s="36"/>
      <c r="E37" s="40"/>
      <c r="F37" s="40"/>
      <c r="G37" s="40"/>
      <c r="H37" s="40">
        <f>(E37+F37+G37)</f>
        <v>0</v>
      </c>
      <c r="I37" s="42"/>
      <c r="J37" s="40">
        <f>H37</f>
        <v>0</v>
      </c>
      <c r="K37" s="40">
        <v>0</v>
      </c>
      <c r="L37" s="40">
        <f>(J37+K37)</f>
        <v>0</v>
      </c>
      <c r="M37" s="42"/>
      <c r="N37" s="40">
        <v>0</v>
      </c>
      <c r="O37" s="42"/>
      <c r="P37" s="40"/>
      <c r="Q37" s="51">
        <f>IF(H37&gt;0,(P37/H37)*100,0)</f>
        <v>0</v>
      </c>
      <c r="R37" s="84" t="s">
        <v>30</v>
      </c>
      <c r="S37" s="85"/>
      <c r="T37" s="40"/>
    </row>
    <row r="38" spans="1:20">
      <c r="A38" s="8"/>
      <c r="B38" s="11"/>
      <c r="C38" s="10"/>
      <c r="D38" s="11"/>
      <c r="E38" s="11"/>
      <c r="F38" s="11"/>
      <c r="G38" s="11"/>
      <c r="H38" s="11"/>
      <c r="I38" s="44"/>
      <c r="J38" s="11"/>
      <c r="K38" s="11"/>
      <c r="L38" s="11"/>
      <c r="M38" s="44"/>
      <c r="N38" s="11"/>
      <c r="O38" s="44"/>
      <c r="P38" s="11"/>
      <c r="Q38" s="11"/>
      <c r="R38" s="84" t="s">
        <v>30</v>
      </c>
      <c r="S38" s="85"/>
      <c r="T38" s="11"/>
    </row>
    <row r="39" spans="1:20">
      <c r="A39" s="8"/>
      <c r="B39" s="6" t="s">
        <v>69</v>
      </c>
      <c r="C39" s="10"/>
      <c r="D39" s="11">
        <f t="shared" ref="D39:Q39" si="1">SUM(D36)</f>
        <v>0</v>
      </c>
      <c r="E39" s="11">
        <f t="shared" si="1"/>
        <v>0</v>
      </c>
      <c r="F39" s="11">
        <f t="shared" si="1"/>
        <v>0</v>
      </c>
      <c r="G39" s="11">
        <f t="shared" si="1"/>
        <v>0</v>
      </c>
      <c r="H39" s="11">
        <f t="shared" si="1"/>
        <v>0</v>
      </c>
      <c r="I39" s="44">
        <f t="shared" si="1"/>
        <v>0</v>
      </c>
      <c r="J39" s="11">
        <f t="shared" si="1"/>
        <v>0</v>
      </c>
      <c r="K39" s="11">
        <f t="shared" si="1"/>
        <v>0</v>
      </c>
      <c r="L39" s="11">
        <f t="shared" si="1"/>
        <v>0</v>
      </c>
      <c r="M39" s="44">
        <f t="shared" si="1"/>
        <v>0</v>
      </c>
      <c r="N39" s="11">
        <f t="shared" si="1"/>
        <v>0</v>
      </c>
      <c r="O39" s="44">
        <f t="shared" si="1"/>
        <v>0</v>
      </c>
      <c r="P39" s="11">
        <f t="shared" si="1"/>
        <v>0</v>
      </c>
      <c r="Q39" s="11">
        <f t="shared" si="1"/>
        <v>0</v>
      </c>
      <c r="R39" s="84" t="s">
        <v>30</v>
      </c>
      <c r="S39" s="85"/>
      <c r="T39" s="11">
        <f>SUM(T36)</f>
        <v>0</v>
      </c>
    </row>
    <row r="40" spans="1:20">
      <c r="A40" s="8"/>
      <c r="B40" s="11"/>
      <c r="C40" s="10"/>
      <c r="D40" s="11"/>
      <c r="E40" s="11"/>
      <c r="F40" s="11"/>
      <c r="G40" s="11"/>
      <c r="H40" s="11"/>
      <c r="I40" s="44"/>
      <c r="J40" s="11"/>
      <c r="K40" s="11"/>
      <c r="L40" s="11"/>
      <c r="M40" s="44"/>
      <c r="N40" s="11"/>
      <c r="O40" s="44"/>
      <c r="P40" s="11"/>
      <c r="Q40" s="11"/>
      <c r="R40" s="84" t="s">
        <v>30</v>
      </c>
      <c r="S40" s="85"/>
      <c r="T40" s="11"/>
    </row>
    <row r="41" spans="1:20">
      <c r="A41" s="5">
        <v>3</v>
      </c>
      <c r="B41" s="6" t="s">
        <v>70</v>
      </c>
      <c r="C41" s="10"/>
      <c r="D41" s="11"/>
      <c r="E41" s="11"/>
      <c r="F41" s="11"/>
      <c r="G41" s="11"/>
      <c r="H41" s="11"/>
      <c r="I41" s="44"/>
      <c r="J41" s="11"/>
      <c r="K41" s="11"/>
      <c r="L41" s="11"/>
      <c r="M41" s="44"/>
      <c r="N41" s="11"/>
      <c r="O41" s="44"/>
      <c r="P41" s="11"/>
      <c r="Q41" s="11"/>
      <c r="R41" s="84" t="s">
        <v>30</v>
      </c>
      <c r="S41" s="85"/>
      <c r="T41" s="11"/>
    </row>
    <row r="42" spans="1:20">
      <c r="A42" s="7" t="s">
        <v>34</v>
      </c>
      <c r="B42" s="11" t="s">
        <v>71</v>
      </c>
      <c r="C42" s="10"/>
      <c r="D42" s="11"/>
      <c r="E42" s="11"/>
      <c r="F42" s="11"/>
      <c r="G42" s="11"/>
      <c r="H42" s="11"/>
      <c r="I42" s="44"/>
      <c r="J42" s="11"/>
      <c r="K42" s="11"/>
      <c r="L42" s="11"/>
      <c r="M42" s="44"/>
      <c r="N42" s="11"/>
      <c r="O42" s="44"/>
      <c r="P42" s="11"/>
      <c r="Q42" s="11"/>
      <c r="R42" s="84" t="s">
        <v>30</v>
      </c>
      <c r="S42" s="85"/>
      <c r="T42" s="11"/>
    </row>
    <row r="43" spans="1:20" ht="60">
      <c r="A43" s="8"/>
      <c r="B43" s="11" t="s">
        <v>72</v>
      </c>
      <c r="C43" s="10"/>
      <c r="D43" s="11">
        <v>9876</v>
      </c>
      <c r="E43" s="11">
        <v>2041887</v>
      </c>
      <c r="F43" s="11">
        <v>0</v>
      </c>
      <c r="G43" s="11"/>
      <c r="H43" s="36">
        <f>(E43+F43+G43)</f>
        <v>2041887</v>
      </c>
      <c r="I43" s="44">
        <f>(H43/'Table I'!G11%)</f>
        <v>40.837739999999997</v>
      </c>
      <c r="J43" s="36">
        <f>H43</f>
        <v>2041887</v>
      </c>
      <c r="K43" s="36">
        <v>0</v>
      </c>
      <c r="L43" s="36">
        <f>(J43+K43)</f>
        <v>2041887</v>
      </c>
      <c r="M43" s="45">
        <f>(L43/'Table I'!G11%)</f>
        <v>40.837739999999997</v>
      </c>
      <c r="N43" s="36">
        <v>0</v>
      </c>
      <c r="O43" s="45">
        <f>((H43+N43)/'Table I'!G11%)</f>
        <v>40.837739999999997</v>
      </c>
      <c r="P43" s="36">
        <v>0</v>
      </c>
      <c r="Q43" s="51">
        <f>IF(H43&gt;0,(P43/H43%),0)</f>
        <v>0</v>
      </c>
      <c r="R43" s="90" t="s">
        <v>30</v>
      </c>
      <c r="S43" s="91"/>
      <c r="T43" s="36">
        <v>675487</v>
      </c>
    </row>
    <row r="44" spans="1:20">
      <c r="A44" s="8"/>
      <c r="B44" s="10"/>
      <c r="C44" s="10"/>
      <c r="D44" s="36"/>
      <c r="E44" s="54"/>
      <c r="F44" s="54"/>
      <c r="G44" s="54"/>
      <c r="H44" s="54"/>
      <c r="I44" s="42"/>
      <c r="J44" s="54"/>
      <c r="K44" s="54"/>
      <c r="L44" s="54"/>
      <c r="M44" s="42"/>
      <c r="N44" s="54"/>
      <c r="O44" s="42"/>
      <c r="P44" s="54"/>
      <c r="Q44" s="54"/>
      <c r="R44" s="84"/>
      <c r="S44" s="85"/>
      <c r="T44" s="54"/>
    </row>
    <row r="45" spans="1:20" ht="60">
      <c r="A45" s="8"/>
      <c r="B45" s="11" t="s">
        <v>73</v>
      </c>
      <c r="C45" s="10"/>
      <c r="D45" s="11">
        <v>6</v>
      </c>
      <c r="E45" s="11">
        <v>206170</v>
      </c>
      <c r="F45" s="11">
        <v>0</v>
      </c>
      <c r="G45" s="11"/>
      <c r="H45" s="36">
        <f>(E45+F45+G45)</f>
        <v>206170</v>
      </c>
      <c r="I45" s="44">
        <f>(H45/'Table I'!G11%)</f>
        <v>4.1234000000000002</v>
      </c>
      <c r="J45" s="36">
        <f>H45</f>
        <v>206170</v>
      </c>
      <c r="K45" s="36">
        <v>0</v>
      </c>
      <c r="L45" s="36">
        <f>(J45+K45)</f>
        <v>206170</v>
      </c>
      <c r="M45" s="45">
        <f>(L45/'Table I'!G11%)</f>
        <v>4.1234000000000002</v>
      </c>
      <c r="N45" s="36">
        <v>0</v>
      </c>
      <c r="O45" s="45">
        <f>((H45+N45)/'Table I'!G11%)</f>
        <v>4.1234000000000002</v>
      </c>
      <c r="P45" s="36">
        <v>0</v>
      </c>
      <c r="Q45" s="51">
        <f>IF(H45&gt;0,(P45/H45%),0)</f>
        <v>0</v>
      </c>
      <c r="R45" s="90" t="s">
        <v>30</v>
      </c>
      <c r="S45" s="91"/>
      <c r="T45" s="36">
        <v>206170</v>
      </c>
    </row>
    <row r="46" spans="1:20">
      <c r="A46" s="8"/>
      <c r="B46" s="10"/>
      <c r="C46" s="10"/>
      <c r="D46" s="36"/>
      <c r="E46" s="40"/>
      <c r="F46" s="40"/>
      <c r="G46" s="40"/>
      <c r="H46" s="40"/>
      <c r="I46" s="42"/>
      <c r="J46" s="40"/>
      <c r="K46" s="40"/>
      <c r="L46" s="40"/>
      <c r="M46" s="42"/>
      <c r="N46" s="40"/>
      <c r="O46" s="42"/>
      <c r="P46" s="40"/>
      <c r="Q46" s="51"/>
      <c r="R46" s="84"/>
      <c r="S46" s="85"/>
      <c r="T46" s="40"/>
    </row>
    <row r="47" spans="1:20">
      <c r="A47" s="8"/>
      <c r="B47" s="11"/>
      <c r="C47" s="10"/>
      <c r="D47" s="11"/>
      <c r="E47" s="11"/>
      <c r="F47" s="11"/>
      <c r="G47" s="11"/>
      <c r="H47" s="11"/>
      <c r="I47" s="44"/>
      <c r="J47" s="11"/>
      <c r="K47" s="11"/>
      <c r="L47" s="11"/>
      <c r="M47" s="44"/>
      <c r="N47" s="11"/>
      <c r="O47" s="44"/>
      <c r="P47" s="11"/>
      <c r="Q47" s="11"/>
      <c r="R47" s="84" t="s">
        <v>30</v>
      </c>
      <c r="S47" s="85"/>
      <c r="T47" s="11"/>
    </row>
    <row r="48" spans="1:20" ht="30">
      <c r="A48" s="7" t="s">
        <v>37</v>
      </c>
      <c r="B48" s="11" t="s">
        <v>74</v>
      </c>
      <c r="C48" s="10"/>
      <c r="D48" s="11"/>
      <c r="E48" s="11"/>
      <c r="F48" s="11"/>
      <c r="G48" s="11"/>
      <c r="H48" s="65">
        <f>(E48+F48+G48)</f>
        <v>0</v>
      </c>
      <c r="I48" s="44"/>
      <c r="J48" s="65">
        <f>H48</f>
        <v>0</v>
      </c>
      <c r="K48" s="11"/>
      <c r="L48" s="65">
        <f>(J48+K48)</f>
        <v>0</v>
      </c>
      <c r="M48" s="44"/>
      <c r="N48" s="11">
        <v>0</v>
      </c>
      <c r="O48" s="44"/>
      <c r="P48" s="66"/>
      <c r="Q48" s="66">
        <f>IF(H48&gt;0,(P48/H48)*100,0)</f>
        <v>0</v>
      </c>
      <c r="R48" s="84" t="s">
        <v>30</v>
      </c>
      <c r="S48" s="85"/>
      <c r="T48" s="11"/>
    </row>
    <row r="49" spans="1:20">
      <c r="A49" s="8"/>
      <c r="B49" s="10"/>
      <c r="C49" s="10"/>
      <c r="D49" s="36"/>
      <c r="E49" s="40"/>
      <c r="F49" s="40"/>
      <c r="G49" s="40"/>
      <c r="H49" s="40">
        <f>(E49+F49+G49)</f>
        <v>0</v>
      </c>
      <c r="I49" s="42"/>
      <c r="J49" s="40">
        <f>H49</f>
        <v>0</v>
      </c>
      <c r="K49" s="40">
        <v>0</v>
      </c>
      <c r="L49" s="40">
        <f>(J49+K49)</f>
        <v>0</v>
      </c>
      <c r="M49" s="42"/>
      <c r="N49" s="40">
        <v>0</v>
      </c>
      <c r="O49" s="42"/>
      <c r="P49" s="40"/>
      <c r="Q49" s="51">
        <f>IF(H49&gt;0,(P49/H49)*100,0)</f>
        <v>0</v>
      </c>
      <c r="R49" s="84" t="s">
        <v>30</v>
      </c>
      <c r="S49" s="85"/>
      <c r="T49" s="40"/>
    </row>
    <row r="50" spans="1:20">
      <c r="A50" s="8"/>
      <c r="B50" s="11"/>
      <c r="C50" s="10"/>
      <c r="D50" s="11"/>
      <c r="E50" s="11"/>
      <c r="F50" s="11"/>
      <c r="G50" s="11"/>
      <c r="H50" s="11"/>
      <c r="I50" s="44"/>
      <c r="J50" s="11"/>
      <c r="K50" s="11"/>
      <c r="L50" s="11"/>
      <c r="M50" s="44"/>
      <c r="N50" s="11"/>
      <c r="O50" s="44"/>
      <c r="P50" s="11"/>
      <c r="Q50" s="11"/>
      <c r="R50" s="84" t="s">
        <v>30</v>
      </c>
      <c r="S50" s="85"/>
      <c r="T50" s="11"/>
    </row>
    <row r="51" spans="1:20">
      <c r="A51" s="7" t="s">
        <v>39</v>
      </c>
      <c r="B51" s="11" t="s">
        <v>75</v>
      </c>
      <c r="C51" s="10"/>
      <c r="D51" s="11"/>
      <c r="E51" s="11"/>
      <c r="F51" s="11"/>
      <c r="G51" s="11"/>
      <c r="H51" s="65">
        <f>(E51+F51+G51)</f>
        <v>0</v>
      </c>
      <c r="I51" s="44"/>
      <c r="J51" s="65">
        <f>H51</f>
        <v>0</v>
      </c>
      <c r="K51" s="11"/>
      <c r="L51" s="65">
        <f>(J51+K51)</f>
        <v>0</v>
      </c>
      <c r="M51" s="44"/>
      <c r="N51" s="11">
        <v>0</v>
      </c>
      <c r="O51" s="44"/>
      <c r="P51" s="66"/>
      <c r="Q51" s="66">
        <f>IF(H51&gt;0,(P51/H51)*100,0)</f>
        <v>0</v>
      </c>
      <c r="R51" s="84" t="s">
        <v>30</v>
      </c>
      <c r="S51" s="85"/>
      <c r="T51" s="11"/>
    </row>
    <row r="52" spans="1:20">
      <c r="A52" s="8"/>
      <c r="B52" s="10"/>
      <c r="C52" s="10"/>
      <c r="D52" s="36"/>
      <c r="E52" s="40"/>
      <c r="F52" s="40"/>
      <c r="G52" s="40"/>
      <c r="H52" s="40">
        <f>(E52+F52+G52)</f>
        <v>0</v>
      </c>
      <c r="I52" s="42"/>
      <c r="J52" s="40">
        <f>H52</f>
        <v>0</v>
      </c>
      <c r="K52" s="40">
        <v>0</v>
      </c>
      <c r="L52" s="40">
        <f>(J52+K52)</f>
        <v>0</v>
      </c>
      <c r="M52" s="42"/>
      <c r="N52" s="40">
        <v>0</v>
      </c>
      <c r="O52" s="42"/>
      <c r="P52" s="40"/>
      <c r="Q52" s="51">
        <f>IF(H52&gt;0,(P52/H52)*100,0)</f>
        <v>0</v>
      </c>
      <c r="R52" s="84" t="s">
        <v>30</v>
      </c>
      <c r="S52" s="85"/>
      <c r="T52" s="40"/>
    </row>
    <row r="53" spans="1:20">
      <c r="A53" s="8"/>
      <c r="B53" s="11"/>
      <c r="C53" s="10"/>
      <c r="D53" s="11"/>
      <c r="E53" s="11"/>
      <c r="F53" s="11"/>
      <c r="G53" s="11"/>
      <c r="H53" s="11"/>
      <c r="I53" s="44"/>
      <c r="J53" s="11"/>
      <c r="K53" s="11"/>
      <c r="L53" s="11"/>
      <c r="M53" s="44"/>
      <c r="N53" s="11"/>
      <c r="O53" s="44"/>
      <c r="P53" s="11"/>
      <c r="Q53" s="11"/>
      <c r="R53" s="84" t="s">
        <v>30</v>
      </c>
      <c r="S53" s="85"/>
      <c r="T53" s="11"/>
    </row>
    <row r="54" spans="1:20" ht="45">
      <c r="A54" s="7" t="s">
        <v>45</v>
      </c>
      <c r="B54" s="11" t="s">
        <v>76</v>
      </c>
      <c r="C54" s="10"/>
      <c r="D54" s="11"/>
      <c r="E54" s="11"/>
      <c r="F54" s="11"/>
      <c r="G54" s="11"/>
      <c r="H54" s="65">
        <f>(E54+F54+G54)</f>
        <v>0</v>
      </c>
      <c r="I54" s="44"/>
      <c r="J54" s="65">
        <f>H54</f>
        <v>0</v>
      </c>
      <c r="K54" s="67">
        <v>0</v>
      </c>
      <c r="L54" s="65">
        <f>(J54+K54)</f>
        <v>0</v>
      </c>
      <c r="M54" s="44"/>
      <c r="N54" s="11">
        <v>0</v>
      </c>
      <c r="O54" s="44"/>
      <c r="P54" s="66"/>
      <c r="Q54" s="66">
        <f>IF(H54&gt;0,(P54/H54)*100,0)</f>
        <v>0</v>
      </c>
      <c r="R54" s="84" t="s">
        <v>30</v>
      </c>
      <c r="S54" s="85"/>
      <c r="T54" s="11"/>
    </row>
    <row r="55" spans="1:20">
      <c r="A55" s="8"/>
      <c r="B55" s="10"/>
      <c r="C55" s="10"/>
      <c r="D55" s="36"/>
      <c r="E55" s="40"/>
      <c r="F55" s="40"/>
      <c r="G55" s="40"/>
      <c r="H55" s="40">
        <f>(E55+F55+G55)</f>
        <v>0</v>
      </c>
      <c r="I55" s="42"/>
      <c r="J55" s="40">
        <f>H55</f>
        <v>0</v>
      </c>
      <c r="K55" s="40">
        <v>0</v>
      </c>
      <c r="L55" s="40">
        <f>(J55+K55)</f>
        <v>0</v>
      </c>
      <c r="M55" s="42"/>
      <c r="N55" s="40">
        <v>0</v>
      </c>
      <c r="O55" s="42"/>
      <c r="P55" s="40"/>
      <c r="Q55" s="51">
        <f>IF(H55&gt;0,(P55/H55)*100,0)</f>
        <v>0</v>
      </c>
      <c r="R55" s="84" t="s">
        <v>30</v>
      </c>
      <c r="S55" s="85"/>
      <c r="T55" s="40"/>
    </row>
    <row r="56" spans="1:20">
      <c r="A56" s="8"/>
      <c r="B56" s="11"/>
      <c r="C56" s="10"/>
      <c r="D56" s="11"/>
      <c r="E56" s="11"/>
      <c r="F56" s="11"/>
      <c r="G56" s="11"/>
      <c r="H56" s="11"/>
      <c r="I56" s="44"/>
      <c r="J56" s="11"/>
      <c r="K56" s="11"/>
      <c r="L56" s="11"/>
      <c r="M56" s="44"/>
      <c r="N56" s="11"/>
      <c r="O56" s="44"/>
      <c r="P56" s="11"/>
      <c r="Q56" s="11"/>
      <c r="R56" s="84" t="s">
        <v>30</v>
      </c>
      <c r="S56" s="85"/>
      <c r="T56" s="11"/>
    </row>
    <row r="57" spans="1:20">
      <c r="A57" s="7" t="s">
        <v>47</v>
      </c>
      <c r="B57" s="11" t="s">
        <v>66</v>
      </c>
      <c r="C57" s="10"/>
      <c r="D57" s="11"/>
      <c r="E57" s="11"/>
      <c r="F57" s="11"/>
      <c r="G57" s="11"/>
      <c r="H57" s="11"/>
      <c r="I57" s="44"/>
      <c r="J57" s="11"/>
      <c r="K57" s="11"/>
      <c r="L57" s="11"/>
      <c r="M57" s="44"/>
      <c r="N57" s="11"/>
      <c r="O57" s="44"/>
      <c r="P57" s="11"/>
      <c r="Q57" s="11"/>
      <c r="R57" s="84" t="s">
        <v>30</v>
      </c>
      <c r="S57" s="85"/>
      <c r="T57" s="11"/>
    </row>
    <row r="58" spans="1:20" ht="25.5">
      <c r="A58" s="8"/>
      <c r="B58" s="41" t="s">
        <v>92</v>
      </c>
      <c r="C58" s="10"/>
      <c r="D58" s="11">
        <v>33</v>
      </c>
      <c r="E58" s="11">
        <v>14100</v>
      </c>
      <c r="F58" s="11">
        <v>0</v>
      </c>
      <c r="G58" s="11"/>
      <c r="H58" s="65">
        <f t="shared" ref="H58:H75" si="2">(E58+F58+G58)</f>
        <v>14100</v>
      </c>
      <c r="I58" s="44">
        <f>(H58/'Table I'!G11%)</f>
        <v>0.28199999999999997</v>
      </c>
      <c r="J58" s="65">
        <f t="shared" ref="J58:J75" si="3">H58</f>
        <v>14100</v>
      </c>
      <c r="K58" s="65">
        <v>0</v>
      </c>
      <c r="L58" s="65">
        <f t="shared" ref="L58:L73" si="4">(J58+K58)</f>
        <v>14100</v>
      </c>
      <c r="M58" s="44">
        <f>(L58/'Table I'!G11%)</f>
        <v>0.28199999999999997</v>
      </c>
      <c r="N58" s="66">
        <v>0</v>
      </c>
      <c r="O58" s="44">
        <f>((H58+N58)/'Table I'!G11%)</f>
        <v>0.28199999999999997</v>
      </c>
      <c r="P58" s="66">
        <v>0</v>
      </c>
      <c r="Q58" s="66">
        <f>IF(H58&gt;0,(P58/H58%),0)</f>
        <v>0</v>
      </c>
      <c r="R58" s="84" t="s">
        <v>30</v>
      </c>
      <c r="S58" s="85"/>
      <c r="T58" s="11">
        <v>6400</v>
      </c>
    </row>
    <row r="59" spans="1:20">
      <c r="A59" s="8"/>
      <c r="B59" s="10"/>
      <c r="C59" s="10"/>
      <c r="D59" s="36"/>
      <c r="E59" s="40"/>
      <c r="F59" s="40"/>
      <c r="G59" s="40"/>
      <c r="H59" s="40"/>
      <c r="I59" s="42"/>
      <c r="J59" s="40"/>
      <c r="K59" s="11"/>
      <c r="L59" s="65"/>
      <c r="M59" s="42"/>
      <c r="N59" s="11"/>
      <c r="O59" s="42"/>
      <c r="P59" s="40"/>
      <c r="Q59" s="51"/>
      <c r="R59" s="84"/>
      <c r="S59" s="85"/>
      <c r="T59" s="40"/>
    </row>
    <row r="60" spans="1:20">
      <c r="A60" s="8"/>
      <c r="B60" s="41" t="s">
        <v>93</v>
      </c>
      <c r="C60" s="10"/>
      <c r="D60" s="11">
        <v>0</v>
      </c>
      <c r="E60" s="11">
        <v>0</v>
      </c>
      <c r="F60" s="11">
        <v>0</v>
      </c>
      <c r="G60" s="11"/>
      <c r="H60" s="65">
        <f t="shared" si="2"/>
        <v>0</v>
      </c>
      <c r="I60" s="44">
        <f>(H60/'Table I'!G11%)</f>
        <v>0</v>
      </c>
      <c r="J60" s="65">
        <f t="shared" si="3"/>
        <v>0</v>
      </c>
      <c r="K60" s="65">
        <v>0</v>
      </c>
      <c r="L60" s="65">
        <f t="shared" si="4"/>
        <v>0</v>
      </c>
      <c r="M60" s="44">
        <f>(L60/'Table I'!G11%)</f>
        <v>0</v>
      </c>
      <c r="N60" s="66">
        <v>0</v>
      </c>
      <c r="O60" s="44">
        <f>((H60+N60)/'Table I'!G11%)</f>
        <v>0</v>
      </c>
      <c r="P60" s="66">
        <v>0</v>
      </c>
      <c r="Q60" s="66">
        <f>IF(H60&gt;0,(P60/H60%),0)</f>
        <v>0</v>
      </c>
      <c r="R60" s="84" t="s">
        <v>30</v>
      </c>
      <c r="S60" s="85"/>
      <c r="T60" s="11">
        <v>0</v>
      </c>
    </row>
    <row r="61" spans="1:20">
      <c r="A61" s="8"/>
      <c r="B61" s="10"/>
      <c r="C61" s="10"/>
      <c r="D61" s="36"/>
      <c r="E61" s="40"/>
      <c r="F61" s="40"/>
      <c r="G61" s="40"/>
      <c r="H61" s="40">
        <f t="shared" si="2"/>
        <v>0</v>
      </c>
      <c r="I61" s="42"/>
      <c r="J61" s="40">
        <f t="shared" si="3"/>
        <v>0</v>
      </c>
      <c r="K61" s="65">
        <v>0</v>
      </c>
      <c r="L61" s="65">
        <f t="shared" si="4"/>
        <v>0</v>
      </c>
      <c r="M61" s="42"/>
      <c r="N61" s="66">
        <v>0</v>
      </c>
      <c r="O61" s="42"/>
      <c r="P61" s="40"/>
      <c r="Q61" s="51">
        <f t="shared" ref="Q61:Q75" si="5">IF(H61&gt;0,(P61/H61)*100,0)</f>
        <v>0</v>
      </c>
      <c r="R61" s="84" t="s">
        <v>30</v>
      </c>
      <c r="S61" s="85"/>
      <c r="T61" s="40"/>
    </row>
    <row r="62" spans="1:20">
      <c r="A62" s="8"/>
      <c r="B62" s="41" t="s">
        <v>94</v>
      </c>
      <c r="C62" s="10"/>
      <c r="D62" s="11">
        <v>0</v>
      </c>
      <c r="E62" s="11">
        <v>0</v>
      </c>
      <c r="F62" s="11">
        <v>0</v>
      </c>
      <c r="G62" s="11"/>
      <c r="H62" s="65">
        <f t="shared" si="2"/>
        <v>0</v>
      </c>
      <c r="I62" s="44">
        <f>(H62/'Table I'!G11%)</f>
        <v>0</v>
      </c>
      <c r="J62" s="65">
        <f t="shared" si="3"/>
        <v>0</v>
      </c>
      <c r="K62" s="11">
        <v>0</v>
      </c>
      <c r="L62" s="65">
        <f t="shared" si="4"/>
        <v>0</v>
      </c>
      <c r="M62" s="44">
        <f>(L62/'Table I'!G11%)</f>
        <v>0</v>
      </c>
      <c r="N62" s="11">
        <v>0</v>
      </c>
      <c r="O62" s="44">
        <f>((H62+N62)/'Table I'!G11%)</f>
        <v>0</v>
      </c>
      <c r="P62" s="66">
        <v>0</v>
      </c>
      <c r="Q62" s="66">
        <f>IF(H62&gt;0,(P62/H62%),0)</f>
        <v>0</v>
      </c>
      <c r="R62" s="84" t="s">
        <v>30</v>
      </c>
      <c r="S62" s="85"/>
      <c r="T62" s="11">
        <v>0</v>
      </c>
    </row>
    <row r="63" spans="1:20">
      <c r="A63" s="8"/>
      <c r="B63" s="10"/>
      <c r="C63" s="10"/>
      <c r="D63" s="36"/>
      <c r="E63" s="40"/>
      <c r="F63" s="40"/>
      <c r="G63" s="40"/>
      <c r="H63" s="40">
        <f t="shared" si="2"/>
        <v>0</v>
      </c>
      <c r="I63" s="42"/>
      <c r="J63" s="40">
        <f t="shared" si="3"/>
        <v>0</v>
      </c>
      <c r="K63" s="65">
        <v>0</v>
      </c>
      <c r="L63" s="65">
        <f t="shared" si="4"/>
        <v>0</v>
      </c>
      <c r="M63" s="42"/>
      <c r="N63" s="66">
        <v>0</v>
      </c>
      <c r="O63" s="42"/>
      <c r="P63" s="40"/>
      <c r="Q63" s="51">
        <f t="shared" si="5"/>
        <v>0</v>
      </c>
      <c r="R63" s="84" t="s">
        <v>30</v>
      </c>
      <c r="S63" s="85"/>
      <c r="T63" s="40"/>
    </row>
    <row r="64" spans="1:20" ht="25.5">
      <c r="A64" s="8"/>
      <c r="B64" s="41" t="s">
        <v>95</v>
      </c>
      <c r="C64" s="10"/>
      <c r="D64" s="11">
        <v>23</v>
      </c>
      <c r="E64" s="11">
        <v>13723</v>
      </c>
      <c r="F64" s="11">
        <v>0</v>
      </c>
      <c r="G64" s="11"/>
      <c r="H64" s="65">
        <f t="shared" si="2"/>
        <v>13723</v>
      </c>
      <c r="I64" s="44">
        <f>(H64/'Table I'!G11%)</f>
        <v>0.27445999999999998</v>
      </c>
      <c r="J64" s="65">
        <f t="shared" si="3"/>
        <v>13723</v>
      </c>
      <c r="K64" s="65">
        <v>0</v>
      </c>
      <c r="L64" s="65">
        <f t="shared" si="4"/>
        <v>13723</v>
      </c>
      <c r="M64" s="44">
        <f>(L64/'Table I'!G11%)</f>
        <v>0.27445999999999998</v>
      </c>
      <c r="N64" s="66">
        <v>0</v>
      </c>
      <c r="O64" s="44">
        <f>((H64+N64)/'Table I'!G11%)</f>
        <v>0.27445999999999998</v>
      </c>
      <c r="P64" s="66">
        <v>0</v>
      </c>
      <c r="Q64" s="66">
        <f>IF(H64&gt;0,(P64/H64%),0)</f>
        <v>0</v>
      </c>
      <c r="R64" s="84" t="s">
        <v>30</v>
      </c>
      <c r="S64" s="85"/>
      <c r="T64" s="11">
        <v>13723</v>
      </c>
    </row>
    <row r="65" spans="1:20">
      <c r="A65" s="8"/>
      <c r="B65" s="10"/>
      <c r="C65" s="10"/>
      <c r="D65" s="36"/>
      <c r="E65" s="40"/>
      <c r="F65" s="40"/>
      <c r="G65" s="40"/>
      <c r="H65" s="40"/>
      <c r="I65" s="42"/>
      <c r="J65" s="40"/>
      <c r="K65" s="11"/>
      <c r="L65" s="65"/>
      <c r="M65" s="42"/>
      <c r="N65" s="11"/>
      <c r="O65" s="42"/>
      <c r="P65" s="40"/>
      <c r="Q65" s="51"/>
      <c r="R65" s="84"/>
      <c r="S65" s="85"/>
      <c r="T65" s="40"/>
    </row>
    <row r="66" spans="1:20">
      <c r="A66" s="8"/>
      <c r="B66" s="41" t="s">
        <v>96</v>
      </c>
      <c r="C66" s="10"/>
      <c r="D66" s="11">
        <v>3</v>
      </c>
      <c r="E66" s="11">
        <v>2300</v>
      </c>
      <c r="F66" s="11">
        <v>0</v>
      </c>
      <c r="G66" s="11"/>
      <c r="H66" s="65">
        <f t="shared" si="2"/>
        <v>2300</v>
      </c>
      <c r="I66" s="44">
        <f>(H66/'Table I'!G11%)</f>
        <v>4.5999999999999999E-2</v>
      </c>
      <c r="J66" s="65">
        <f t="shared" si="3"/>
        <v>2300</v>
      </c>
      <c r="K66" s="65">
        <v>0</v>
      </c>
      <c r="L66" s="65">
        <f t="shared" si="4"/>
        <v>2300</v>
      </c>
      <c r="M66" s="44">
        <f>(L66/'Table I'!G11%)</f>
        <v>4.5999999999999999E-2</v>
      </c>
      <c r="N66" s="66">
        <v>0</v>
      </c>
      <c r="O66" s="44">
        <f>((H66+N66)/'Table I'!G11%)</f>
        <v>4.5999999999999999E-2</v>
      </c>
      <c r="P66" s="66">
        <v>0</v>
      </c>
      <c r="Q66" s="66">
        <f>IF(H66&gt;0,(P66/H66%),0)</f>
        <v>0</v>
      </c>
      <c r="R66" s="84" t="s">
        <v>30</v>
      </c>
      <c r="S66" s="85"/>
      <c r="T66" s="11">
        <v>2300</v>
      </c>
    </row>
    <row r="67" spans="1:20">
      <c r="A67" s="8"/>
      <c r="B67" s="10"/>
      <c r="C67" s="10"/>
      <c r="D67" s="36"/>
      <c r="E67" s="40"/>
      <c r="F67" s="40"/>
      <c r="G67" s="40"/>
      <c r="H67" s="40"/>
      <c r="I67" s="42"/>
      <c r="J67" s="40"/>
      <c r="K67" s="65"/>
      <c r="L67" s="65"/>
      <c r="M67" s="42"/>
      <c r="N67" s="66"/>
      <c r="O67" s="42"/>
      <c r="P67" s="40"/>
      <c r="Q67" s="51"/>
      <c r="R67" s="84"/>
      <c r="S67" s="85"/>
      <c r="T67" s="40"/>
    </row>
    <row r="68" spans="1:20">
      <c r="A68" s="8"/>
      <c r="B68" s="41" t="s">
        <v>97</v>
      </c>
      <c r="C68" s="10"/>
      <c r="D68" s="11">
        <v>43</v>
      </c>
      <c r="E68" s="11">
        <v>48964</v>
      </c>
      <c r="F68" s="11">
        <v>0</v>
      </c>
      <c r="G68" s="11"/>
      <c r="H68" s="65">
        <f t="shared" si="2"/>
        <v>48964</v>
      </c>
      <c r="I68" s="44">
        <f>(H68/'Table I'!G11%)</f>
        <v>0.97928000000000004</v>
      </c>
      <c r="J68" s="65">
        <f t="shared" si="3"/>
        <v>48964</v>
      </c>
      <c r="K68" s="11">
        <v>0</v>
      </c>
      <c r="L68" s="65">
        <f t="shared" si="4"/>
        <v>48964</v>
      </c>
      <c r="M68" s="44">
        <f>(L68/'Table I'!G11%)</f>
        <v>0.97928000000000004</v>
      </c>
      <c r="N68" s="11">
        <v>0</v>
      </c>
      <c r="O68" s="44">
        <f>((H68+N68)/'Table I'!G11%)</f>
        <v>0.97928000000000004</v>
      </c>
      <c r="P68" s="66">
        <v>0</v>
      </c>
      <c r="Q68" s="66">
        <f>IF(H68&gt;0,(P68/H68%),0)</f>
        <v>0</v>
      </c>
      <c r="R68" s="84" t="s">
        <v>30</v>
      </c>
      <c r="S68" s="85"/>
      <c r="T68" s="11">
        <v>28664</v>
      </c>
    </row>
    <row r="69" spans="1:20">
      <c r="A69" s="8"/>
      <c r="B69" s="10"/>
      <c r="C69" s="10"/>
      <c r="D69" s="36"/>
      <c r="E69" s="40"/>
      <c r="F69" s="40"/>
      <c r="G69" s="40"/>
      <c r="H69" s="40"/>
      <c r="I69" s="42"/>
      <c r="J69" s="40"/>
      <c r="K69" s="65"/>
      <c r="L69" s="65"/>
      <c r="M69" s="42"/>
      <c r="N69" s="66"/>
      <c r="O69" s="42"/>
      <c r="P69" s="40"/>
      <c r="Q69" s="51"/>
      <c r="R69" s="84"/>
      <c r="S69" s="85"/>
      <c r="T69" s="40"/>
    </row>
    <row r="70" spans="1:20">
      <c r="A70" s="8"/>
      <c r="B70" s="41" t="s">
        <v>118</v>
      </c>
      <c r="C70" s="10"/>
      <c r="D70" s="11">
        <v>0</v>
      </c>
      <c r="E70" s="11">
        <v>0</v>
      </c>
      <c r="F70" s="11">
        <v>0</v>
      </c>
      <c r="G70" s="11"/>
      <c r="H70" s="65">
        <f t="shared" si="2"/>
        <v>0</v>
      </c>
      <c r="I70" s="44">
        <f>(H70/'Table I'!G11%)</f>
        <v>0</v>
      </c>
      <c r="J70" s="65">
        <f t="shared" si="3"/>
        <v>0</v>
      </c>
      <c r="K70" s="65">
        <v>0</v>
      </c>
      <c r="L70" s="65">
        <f t="shared" si="4"/>
        <v>0</v>
      </c>
      <c r="M70" s="44">
        <f>(L70/'Table I'!G11%)</f>
        <v>0</v>
      </c>
      <c r="N70" s="66">
        <v>0</v>
      </c>
      <c r="O70" s="44">
        <f>((H70+N70)/'Table I'!G11%)</f>
        <v>0</v>
      </c>
      <c r="P70" s="66">
        <v>0</v>
      </c>
      <c r="Q70" s="66">
        <f>IF(H70&gt;0,(P70/H70%),0)</f>
        <v>0</v>
      </c>
      <c r="R70" s="84" t="s">
        <v>30</v>
      </c>
      <c r="S70" s="85"/>
      <c r="T70" s="11">
        <v>0</v>
      </c>
    </row>
    <row r="71" spans="1:20">
      <c r="A71" s="8"/>
      <c r="B71" s="10"/>
      <c r="C71" s="10"/>
      <c r="D71" s="36"/>
      <c r="E71" s="49"/>
      <c r="F71" s="49"/>
      <c r="G71" s="49"/>
      <c r="H71" s="49">
        <f t="shared" si="2"/>
        <v>0</v>
      </c>
      <c r="I71" s="42"/>
      <c r="J71" s="49">
        <f t="shared" si="3"/>
        <v>0</v>
      </c>
      <c r="K71" s="11">
        <v>0</v>
      </c>
      <c r="L71" s="65">
        <f t="shared" si="4"/>
        <v>0</v>
      </c>
      <c r="M71" s="42"/>
      <c r="N71" s="11">
        <v>0</v>
      </c>
      <c r="O71" s="42"/>
      <c r="P71" s="49"/>
      <c r="Q71" s="51">
        <f t="shared" si="5"/>
        <v>0</v>
      </c>
      <c r="R71" s="84" t="s">
        <v>30</v>
      </c>
      <c r="S71" s="85"/>
      <c r="T71" s="49"/>
    </row>
    <row r="72" spans="1:20">
      <c r="A72" s="8"/>
      <c r="B72" s="41" t="s">
        <v>119</v>
      </c>
      <c r="C72" s="10"/>
      <c r="D72" s="11">
        <v>0</v>
      </c>
      <c r="E72" s="11">
        <v>0</v>
      </c>
      <c r="F72" s="11">
        <v>0</v>
      </c>
      <c r="G72" s="11"/>
      <c r="H72" s="65">
        <f t="shared" si="2"/>
        <v>0</v>
      </c>
      <c r="I72" s="44">
        <f>(H72/'Table I'!G11%)</f>
        <v>0</v>
      </c>
      <c r="J72" s="65">
        <f t="shared" si="3"/>
        <v>0</v>
      </c>
      <c r="K72" s="65">
        <v>0</v>
      </c>
      <c r="L72" s="65">
        <f t="shared" si="4"/>
        <v>0</v>
      </c>
      <c r="M72" s="44">
        <f>(L72/'Table I'!G11%)</f>
        <v>0</v>
      </c>
      <c r="N72" s="66">
        <v>0</v>
      </c>
      <c r="O72" s="44">
        <f>((H72+N72)/'Table I'!G11%)</f>
        <v>0</v>
      </c>
      <c r="P72" s="66">
        <v>0</v>
      </c>
      <c r="Q72" s="66">
        <f>IF(H72&gt;0,(P72/H72%),0)</f>
        <v>0</v>
      </c>
      <c r="R72" s="84" t="s">
        <v>30</v>
      </c>
      <c r="S72" s="85"/>
      <c r="T72" s="11">
        <v>0</v>
      </c>
    </row>
    <row r="73" spans="1:20">
      <c r="A73" s="8"/>
      <c r="B73" s="10"/>
      <c r="C73" s="10"/>
      <c r="D73" s="36"/>
      <c r="E73" s="50"/>
      <c r="F73" s="50"/>
      <c r="G73" s="50"/>
      <c r="H73" s="50">
        <f t="shared" si="2"/>
        <v>0</v>
      </c>
      <c r="I73" s="42"/>
      <c r="J73" s="50">
        <f t="shared" si="3"/>
        <v>0</v>
      </c>
      <c r="K73" s="50">
        <v>0</v>
      </c>
      <c r="L73" s="65">
        <f t="shared" si="4"/>
        <v>0</v>
      </c>
      <c r="M73" s="42"/>
      <c r="N73" s="50">
        <v>0</v>
      </c>
      <c r="O73" s="42"/>
      <c r="P73" s="50"/>
      <c r="Q73" s="51">
        <f t="shared" si="5"/>
        <v>0</v>
      </c>
      <c r="R73" s="84" t="s">
        <v>30</v>
      </c>
      <c r="S73" s="85"/>
      <c r="T73" s="50"/>
    </row>
    <row r="74" spans="1:20">
      <c r="A74" s="8"/>
      <c r="B74" s="41" t="s">
        <v>120</v>
      </c>
      <c r="C74" s="10"/>
      <c r="D74" s="11">
        <v>0</v>
      </c>
      <c r="E74" s="11">
        <v>0</v>
      </c>
      <c r="F74" s="11">
        <v>0</v>
      </c>
      <c r="G74" s="11"/>
      <c r="H74" s="65">
        <f t="shared" si="2"/>
        <v>0</v>
      </c>
      <c r="I74" s="44">
        <f>(H74/'Table I'!G11%)</f>
        <v>0</v>
      </c>
      <c r="J74" s="65">
        <f t="shared" si="3"/>
        <v>0</v>
      </c>
      <c r="K74" s="11">
        <v>0</v>
      </c>
      <c r="L74" s="65">
        <f>(J74+K74)</f>
        <v>0</v>
      </c>
      <c r="M74" s="44">
        <f>(L74/'Table I'!G11%)</f>
        <v>0</v>
      </c>
      <c r="N74" s="11">
        <v>0</v>
      </c>
      <c r="O74" s="44">
        <f>((H74+N74)/'Table I'!G11%)</f>
        <v>0</v>
      </c>
      <c r="P74" s="66">
        <v>0</v>
      </c>
      <c r="Q74" s="66">
        <f>IF(H74&gt;0,(P74/H74%),0)</f>
        <v>0</v>
      </c>
      <c r="R74" s="84" t="s">
        <v>30</v>
      </c>
      <c r="S74" s="85"/>
      <c r="T74" s="11">
        <v>0</v>
      </c>
    </row>
    <row r="75" spans="1:20">
      <c r="A75" s="8"/>
      <c r="B75" s="10"/>
      <c r="C75" s="10"/>
      <c r="D75" s="36"/>
      <c r="E75" s="50"/>
      <c r="F75" s="50"/>
      <c r="G75" s="50"/>
      <c r="H75" s="50">
        <f t="shared" si="2"/>
        <v>0</v>
      </c>
      <c r="I75" s="42"/>
      <c r="J75" s="50">
        <f t="shared" si="3"/>
        <v>0</v>
      </c>
      <c r="K75" s="50">
        <v>0</v>
      </c>
      <c r="L75" s="50">
        <f>(J75+K75)</f>
        <v>0</v>
      </c>
      <c r="M75" s="42"/>
      <c r="N75" s="50">
        <v>0</v>
      </c>
      <c r="O75" s="42"/>
      <c r="P75" s="50"/>
      <c r="Q75" s="51">
        <f t="shared" si="5"/>
        <v>0</v>
      </c>
      <c r="R75" s="84" t="s">
        <v>30</v>
      </c>
      <c r="S75" s="85"/>
      <c r="T75" s="50"/>
    </row>
    <row r="76" spans="1:20">
      <c r="A76" s="8"/>
      <c r="B76" s="11"/>
      <c r="C76" s="10"/>
      <c r="D76" s="11"/>
      <c r="E76" s="11"/>
      <c r="F76" s="11"/>
      <c r="G76" s="11"/>
      <c r="H76" s="11"/>
      <c r="I76" s="44"/>
      <c r="J76" s="11"/>
      <c r="K76" s="11"/>
      <c r="L76" s="11"/>
      <c r="M76" s="44"/>
      <c r="N76" s="11"/>
      <c r="O76" s="44"/>
      <c r="P76" s="11"/>
      <c r="Q76" s="11"/>
      <c r="R76" s="84" t="s">
        <v>30</v>
      </c>
      <c r="S76" s="85"/>
      <c r="T76" s="11"/>
    </row>
    <row r="77" spans="1:20">
      <c r="A77" s="8"/>
      <c r="B77" s="6" t="s">
        <v>77</v>
      </c>
      <c r="C77" s="11"/>
      <c r="D77" s="11">
        <f t="shared" ref="D77:Q77" si="6">SUM(D43,D45,D58,D60,D62,D64,D66,D68,D70,D72,D74)</f>
        <v>9984</v>
      </c>
      <c r="E77" s="11">
        <f t="shared" si="6"/>
        <v>2327144</v>
      </c>
      <c r="F77" s="11">
        <f t="shared" si="6"/>
        <v>0</v>
      </c>
      <c r="G77" s="11">
        <f t="shared" si="6"/>
        <v>0</v>
      </c>
      <c r="H77" s="11">
        <f t="shared" si="6"/>
        <v>2327144</v>
      </c>
      <c r="I77" s="44">
        <f t="shared" si="6"/>
        <v>46.542879999999997</v>
      </c>
      <c r="J77" s="11">
        <f t="shared" si="6"/>
        <v>2327144</v>
      </c>
      <c r="K77" s="11">
        <f t="shared" si="6"/>
        <v>0</v>
      </c>
      <c r="L77" s="11">
        <f t="shared" si="6"/>
        <v>2327144</v>
      </c>
      <c r="M77" s="44">
        <f t="shared" si="6"/>
        <v>46.542879999999997</v>
      </c>
      <c r="N77" s="11">
        <f t="shared" si="6"/>
        <v>0</v>
      </c>
      <c r="O77" s="44">
        <f t="shared" si="6"/>
        <v>46.542879999999997</v>
      </c>
      <c r="P77" s="11">
        <f t="shared" si="6"/>
        <v>0</v>
      </c>
      <c r="Q77" s="11">
        <f t="shared" si="6"/>
        <v>0</v>
      </c>
      <c r="R77" s="84" t="s">
        <v>30</v>
      </c>
      <c r="S77" s="85"/>
      <c r="T77" s="11">
        <f>SUM(T43,T45,T58,T60,T62,T64,T66,T68,T70,T72,T74)</f>
        <v>932744</v>
      </c>
    </row>
    <row r="78" spans="1:20">
      <c r="A78" s="8"/>
      <c r="B78" s="11"/>
      <c r="C78" s="11"/>
      <c r="D78" s="11"/>
      <c r="E78" s="11"/>
      <c r="F78" s="11"/>
      <c r="G78" s="11"/>
      <c r="H78" s="11"/>
      <c r="I78" s="11"/>
      <c r="J78" s="11"/>
      <c r="K78" s="11"/>
      <c r="L78" s="11"/>
      <c r="M78" s="11"/>
      <c r="N78" s="11"/>
      <c r="O78" s="11"/>
      <c r="P78" s="11"/>
      <c r="Q78" s="11"/>
      <c r="R78" s="84" t="s">
        <v>30</v>
      </c>
      <c r="S78" s="85"/>
      <c r="T78" s="11"/>
    </row>
    <row r="79" spans="1:20" ht="45">
      <c r="A79" s="15"/>
      <c r="B79" s="16" t="s">
        <v>78</v>
      </c>
      <c r="C79" s="17"/>
      <c r="D79" s="17">
        <f t="shared" ref="D79:Q79" si="7">(D34+D39+D77)</f>
        <v>9984</v>
      </c>
      <c r="E79" s="17">
        <f t="shared" si="7"/>
        <v>2327144</v>
      </c>
      <c r="F79" s="17">
        <f t="shared" si="7"/>
        <v>0</v>
      </c>
      <c r="G79" s="17">
        <f t="shared" si="7"/>
        <v>0</v>
      </c>
      <c r="H79" s="17">
        <f t="shared" si="7"/>
        <v>2327144</v>
      </c>
      <c r="I79" s="71">
        <f t="shared" si="7"/>
        <v>46.542879999999997</v>
      </c>
      <c r="J79" s="17">
        <f t="shared" si="7"/>
        <v>2327144</v>
      </c>
      <c r="K79" s="17">
        <f t="shared" si="7"/>
        <v>0</v>
      </c>
      <c r="L79" s="17">
        <f t="shared" si="7"/>
        <v>2327144</v>
      </c>
      <c r="M79" s="71">
        <f t="shared" si="7"/>
        <v>46.542879999999997</v>
      </c>
      <c r="N79" s="17">
        <f t="shared" si="7"/>
        <v>0</v>
      </c>
      <c r="O79" s="71">
        <f t="shared" si="7"/>
        <v>46.542879999999997</v>
      </c>
      <c r="P79" s="17">
        <f t="shared" si="7"/>
        <v>0</v>
      </c>
      <c r="Q79" s="17">
        <f t="shared" si="7"/>
        <v>0</v>
      </c>
      <c r="R79" s="84" t="s">
        <v>30</v>
      </c>
      <c r="S79" s="85"/>
      <c r="T79" s="17">
        <f>(T34+T39+T77)</f>
        <v>932744</v>
      </c>
    </row>
    <row r="80" spans="1:20" s="12" customFormat="1">
      <c r="A80" s="18"/>
      <c r="B80" s="19"/>
      <c r="C80" s="19"/>
      <c r="D80" s="19"/>
      <c r="E80" s="19"/>
      <c r="F80" s="19"/>
      <c r="G80" s="19"/>
      <c r="H80" s="19"/>
      <c r="I80" s="19"/>
      <c r="J80" s="19"/>
      <c r="K80" s="19"/>
      <c r="L80" s="19"/>
      <c r="M80" s="19"/>
      <c r="N80" s="19"/>
      <c r="O80" s="19"/>
      <c r="P80" s="19"/>
      <c r="Q80" s="19"/>
      <c r="R80" s="19"/>
      <c r="S80" s="19"/>
      <c r="T80" s="20"/>
    </row>
    <row r="81" spans="1:20">
      <c r="A81" s="86" t="s">
        <v>79</v>
      </c>
      <c r="B81" s="87"/>
      <c r="C81" s="87"/>
      <c r="D81" s="87"/>
      <c r="E81" s="87"/>
      <c r="F81" s="87"/>
      <c r="G81" s="87"/>
      <c r="H81" s="87"/>
      <c r="I81" s="87"/>
      <c r="J81" s="87"/>
      <c r="K81" s="87"/>
      <c r="L81" s="87"/>
      <c r="M81" s="87"/>
      <c r="N81" s="87"/>
      <c r="O81" s="87"/>
      <c r="P81" s="87"/>
      <c r="Q81" s="87"/>
      <c r="R81" s="87"/>
      <c r="S81" s="87"/>
      <c r="T81" s="88"/>
    </row>
    <row r="82" spans="1:20">
      <c r="A82" s="21"/>
      <c r="B82" s="22"/>
      <c r="C82" s="22"/>
      <c r="D82" s="22"/>
      <c r="E82" s="22"/>
      <c r="F82" s="22"/>
      <c r="G82" s="22"/>
      <c r="H82" s="22"/>
      <c r="I82" s="22"/>
      <c r="J82" s="22"/>
      <c r="K82" s="22"/>
      <c r="L82" s="22"/>
      <c r="M82" s="22"/>
      <c r="N82" s="22"/>
      <c r="O82" s="22"/>
      <c r="P82" s="22"/>
      <c r="Q82" s="22"/>
      <c r="R82" s="22"/>
      <c r="S82" s="22"/>
      <c r="T82" s="23"/>
    </row>
    <row r="83" spans="1:20">
      <c r="A83" s="89" t="s">
        <v>51</v>
      </c>
      <c r="B83" s="89"/>
      <c r="C83" s="89"/>
      <c r="D83" s="89"/>
      <c r="E83" s="89"/>
      <c r="F83" s="89"/>
      <c r="G83" s="89"/>
      <c r="H83" s="89"/>
      <c r="I83" s="89"/>
      <c r="J83" s="89"/>
      <c r="K83" s="89"/>
      <c r="L83" s="89"/>
      <c r="M83" s="89"/>
      <c r="N83" s="89"/>
      <c r="O83" s="89"/>
      <c r="P83" s="89"/>
      <c r="Q83" s="89"/>
      <c r="R83" s="89"/>
      <c r="S83" s="89"/>
      <c r="T83" s="89"/>
    </row>
    <row r="84" spans="1:20">
      <c r="A84" s="13"/>
      <c r="B84" s="12"/>
      <c r="C84" s="12"/>
      <c r="D84" s="12"/>
      <c r="E84" s="12"/>
      <c r="F84" s="12"/>
      <c r="G84" s="12"/>
      <c r="H84" s="12"/>
      <c r="I84" s="12"/>
      <c r="J84" s="12"/>
      <c r="K84" s="12"/>
      <c r="L84" s="12"/>
      <c r="M84" s="12"/>
      <c r="N84" s="12"/>
      <c r="O84" s="12"/>
      <c r="P84" s="12"/>
      <c r="Q84" s="12"/>
      <c r="R84" s="12"/>
      <c r="S84" s="12"/>
      <c r="T84" s="14"/>
    </row>
    <row r="85" spans="1:20" ht="76.5" customHeight="1">
      <c r="A85" s="76" t="s">
        <v>80</v>
      </c>
      <c r="B85" s="76"/>
      <c r="C85" s="76"/>
      <c r="D85" s="76"/>
      <c r="E85" s="76"/>
      <c r="F85" s="76"/>
      <c r="G85" s="76"/>
      <c r="H85" s="76"/>
      <c r="I85" s="76"/>
      <c r="J85" s="76"/>
      <c r="K85" s="76"/>
      <c r="L85" s="76"/>
      <c r="M85" s="76"/>
      <c r="N85" s="76"/>
      <c r="O85" s="76"/>
      <c r="P85" s="76"/>
      <c r="Q85" s="76"/>
      <c r="R85" s="76"/>
      <c r="S85" s="76"/>
      <c r="T85" s="76"/>
    </row>
  </sheetData>
  <mergeCells count="101">
    <mergeCell ref="R44:S44"/>
    <mergeCell ref="A1:H1"/>
    <mergeCell ref="R74:S74"/>
    <mergeCell ref="R75:S75"/>
    <mergeCell ref="R69:S69"/>
    <mergeCell ref="R77:S77"/>
    <mergeCell ref="R70:S70"/>
    <mergeCell ref="R71:S71"/>
    <mergeCell ref="R47:S47"/>
    <mergeCell ref="R48:S48"/>
    <mergeCell ref="R49:S49"/>
    <mergeCell ref="R50:S50"/>
    <mergeCell ref="R51:S51"/>
    <mergeCell ref="R52:S52"/>
    <mergeCell ref="R40:S40"/>
    <mergeCell ref="R41:S41"/>
    <mergeCell ref="R42:S42"/>
    <mergeCell ref="R43:S43"/>
    <mergeCell ref="R45:S45"/>
    <mergeCell ref="R46:S46"/>
    <mergeCell ref="R34:S34"/>
    <mergeCell ref="R35:S35"/>
    <mergeCell ref="R36:S36"/>
    <mergeCell ref="R37:S37"/>
    <mergeCell ref="A83:T83"/>
    <mergeCell ref="R78:S78"/>
    <mergeCell ref="R79:S79"/>
    <mergeCell ref="R53:S53"/>
    <mergeCell ref="R54:S54"/>
    <mergeCell ref="R55:S55"/>
    <mergeCell ref="R56:S56"/>
    <mergeCell ref="R57:S57"/>
    <mergeCell ref="R58:S58"/>
    <mergeCell ref="R59:S59"/>
    <mergeCell ref="R65:S65"/>
    <mergeCell ref="R14:S14"/>
    <mergeCell ref="R15:S15"/>
    <mergeCell ref="R16:S16"/>
    <mergeCell ref="R26:S26"/>
    <mergeCell ref="R23:S23"/>
    <mergeCell ref="R24:S24"/>
    <mergeCell ref="R25:S25"/>
    <mergeCell ref="A85:T85"/>
    <mergeCell ref="A81:T81"/>
    <mergeCell ref="R27:S27"/>
    <mergeCell ref="R17:S17"/>
    <mergeCell ref="R18:S18"/>
    <mergeCell ref="R19:S19"/>
    <mergeCell ref="R20:S20"/>
    <mergeCell ref="R21:S21"/>
    <mergeCell ref="R22:S22"/>
    <mergeCell ref="R38:S38"/>
    <mergeCell ref="R39:S39"/>
    <mergeCell ref="R28:S28"/>
    <mergeCell ref="R29:S29"/>
    <mergeCell ref="R30:S30"/>
    <mergeCell ref="R31:S31"/>
    <mergeCell ref="R32:S32"/>
    <mergeCell ref="R33:S33"/>
    <mergeCell ref="T3:T5"/>
    <mergeCell ref="J4:L4"/>
    <mergeCell ref="M4:M5"/>
    <mergeCell ref="P4:P5"/>
    <mergeCell ref="Q4:Q5"/>
    <mergeCell ref="R4:R5"/>
    <mergeCell ref="S4:S5"/>
    <mergeCell ref="R12:S12"/>
    <mergeCell ref="R13:S13"/>
    <mergeCell ref="R3:S3"/>
    <mergeCell ref="P9:Q9"/>
    <mergeCell ref="R9:S9"/>
    <mergeCell ref="R10:S10"/>
    <mergeCell ref="R11:S11"/>
    <mergeCell ref="P6:Q6"/>
    <mergeCell ref="R6:S6"/>
    <mergeCell ref="R7:S7"/>
    <mergeCell ref="R8:S8"/>
    <mergeCell ref="A3:A5"/>
    <mergeCell ref="B3:B5"/>
    <mergeCell ref="C3:C5"/>
    <mergeCell ref="D3:D5"/>
    <mergeCell ref="E3:E5"/>
    <mergeCell ref="F3:F5"/>
    <mergeCell ref="R67:S67"/>
    <mergeCell ref="R76:S76"/>
    <mergeCell ref="R60:S60"/>
    <mergeCell ref="R61:S61"/>
    <mergeCell ref="R62:S62"/>
    <mergeCell ref="R63:S63"/>
    <mergeCell ref="R64:S64"/>
    <mergeCell ref="R68:S68"/>
    <mergeCell ref="R72:S72"/>
    <mergeCell ref="R73:S73"/>
    <mergeCell ref="G3:G5"/>
    <mergeCell ref="H3:H5"/>
    <mergeCell ref="R66:S66"/>
    <mergeCell ref="I3:I5"/>
    <mergeCell ref="J3:M3"/>
    <mergeCell ref="N3:N5"/>
    <mergeCell ref="O3:O5"/>
    <mergeCell ref="P3:Q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T16"/>
  <sheetViews>
    <sheetView workbookViewId="0">
      <selection sqref="A1:H1"/>
    </sheetView>
  </sheetViews>
  <sheetFormatPr defaultRowHeight="15"/>
  <cols>
    <col min="1" max="1" width="12.7109375" style="9" customWidth="1"/>
    <col min="2" max="2" width="22" style="1" customWidth="1"/>
    <col min="3" max="3" width="16.85546875" style="1" customWidth="1"/>
    <col min="4" max="6" width="12.7109375" style="1" customWidth="1"/>
    <col min="7" max="7" width="12.5703125" style="1" bestFit="1" customWidth="1"/>
    <col min="8" max="8" width="15.28515625" style="1" customWidth="1"/>
    <col min="9" max="9" width="18.42578125" style="1" customWidth="1"/>
    <col min="10" max="10" width="9.140625" style="1"/>
    <col min="11" max="11" width="9" style="1" customWidth="1"/>
    <col min="12" max="13" width="9.140625" style="1"/>
    <col min="14" max="14" width="18.140625" style="1" customWidth="1"/>
    <col min="15" max="15" width="20" style="1" customWidth="1"/>
    <col min="16" max="16" width="9.85546875" style="1" customWidth="1"/>
    <col min="17" max="17" width="13.42578125" style="1" customWidth="1"/>
    <col min="18" max="18" width="12.42578125" style="1" customWidth="1"/>
    <col min="19" max="19" width="13.5703125" style="1" bestFit="1" customWidth="1"/>
    <col min="20" max="20" width="14.85546875" style="1" customWidth="1"/>
    <col min="21" max="16384" width="9.140625" style="1"/>
  </cols>
  <sheetData>
    <row r="1" spans="1:20" s="2" customFormat="1" ht="31.5" customHeight="1">
      <c r="A1" s="73" t="s">
        <v>81</v>
      </c>
      <c r="B1" s="73"/>
      <c r="C1" s="73"/>
      <c r="D1" s="73"/>
      <c r="E1" s="73"/>
      <c r="F1" s="73"/>
      <c r="G1" s="73"/>
      <c r="H1" s="73"/>
    </row>
    <row r="2" spans="1:20">
      <c r="A2" s="1"/>
    </row>
    <row r="3" spans="1:20" s="47" customFormat="1" ht="150" customHeight="1">
      <c r="A3" s="75"/>
      <c r="B3" s="75" t="s">
        <v>98</v>
      </c>
      <c r="C3" s="75" t="s">
        <v>32</v>
      </c>
      <c r="D3" s="75" t="s">
        <v>3</v>
      </c>
      <c r="E3" s="75" t="s">
        <v>4</v>
      </c>
      <c r="F3" s="75" t="s">
        <v>99</v>
      </c>
      <c r="G3" s="75" t="s">
        <v>6</v>
      </c>
      <c r="H3" s="75" t="s">
        <v>7</v>
      </c>
      <c r="I3" s="75" t="s">
        <v>100</v>
      </c>
      <c r="J3" s="75" t="s">
        <v>9</v>
      </c>
      <c r="K3" s="75"/>
      <c r="L3" s="75"/>
      <c r="M3" s="75"/>
      <c r="N3" s="75" t="s">
        <v>15</v>
      </c>
      <c r="O3" s="75" t="s">
        <v>101</v>
      </c>
      <c r="P3" s="75" t="s">
        <v>17</v>
      </c>
      <c r="Q3" s="75"/>
      <c r="R3" s="75" t="s">
        <v>20</v>
      </c>
      <c r="S3" s="75"/>
      <c r="T3" s="75" t="s">
        <v>102</v>
      </c>
    </row>
    <row r="4" spans="1:20" s="47" customFormat="1" ht="15" customHeight="1">
      <c r="A4" s="75"/>
      <c r="B4" s="75"/>
      <c r="C4" s="75"/>
      <c r="D4" s="75"/>
      <c r="E4" s="75"/>
      <c r="F4" s="75"/>
      <c r="G4" s="75"/>
      <c r="H4" s="75"/>
      <c r="I4" s="75"/>
      <c r="J4" s="75" t="s">
        <v>10</v>
      </c>
      <c r="K4" s="75"/>
      <c r="L4" s="75"/>
      <c r="M4" s="75" t="s">
        <v>103</v>
      </c>
      <c r="N4" s="75"/>
      <c r="O4" s="75"/>
      <c r="P4" s="75" t="s">
        <v>104</v>
      </c>
      <c r="Q4" s="75" t="s">
        <v>105</v>
      </c>
      <c r="R4" s="75" t="s">
        <v>106</v>
      </c>
      <c r="S4" s="75" t="s">
        <v>107</v>
      </c>
      <c r="T4" s="75"/>
    </row>
    <row r="5" spans="1:20" s="47" customFormat="1" ht="60" customHeight="1">
      <c r="A5" s="75"/>
      <c r="B5" s="75"/>
      <c r="C5" s="75"/>
      <c r="D5" s="75"/>
      <c r="E5" s="75"/>
      <c r="F5" s="75"/>
      <c r="G5" s="75"/>
      <c r="H5" s="75"/>
      <c r="I5" s="75"/>
      <c r="J5" s="56" t="s">
        <v>108</v>
      </c>
      <c r="K5" s="56" t="s">
        <v>109</v>
      </c>
      <c r="L5" s="56" t="s">
        <v>13</v>
      </c>
      <c r="M5" s="75"/>
      <c r="N5" s="75"/>
      <c r="O5" s="75"/>
      <c r="P5" s="75"/>
      <c r="Q5" s="75"/>
      <c r="R5" s="75"/>
      <c r="S5" s="75"/>
      <c r="T5" s="75"/>
    </row>
    <row r="6" spans="1:20">
      <c r="A6" s="5">
        <v>1</v>
      </c>
      <c r="B6" s="6" t="s">
        <v>82</v>
      </c>
      <c r="C6" s="6"/>
      <c r="D6" s="7"/>
      <c r="E6" s="7"/>
      <c r="F6" s="7"/>
      <c r="G6" s="7"/>
      <c r="H6" s="7"/>
      <c r="I6" s="7"/>
      <c r="J6" s="7"/>
      <c r="K6" s="7"/>
      <c r="L6" s="7"/>
      <c r="M6" s="7"/>
      <c r="N6" s="7"/>
      <c r="O6" s="7"/>
      <c r="P6" s="74"/>
      <c r="Q6" s="74"/>
      <c r="R6" s="84" t="s">
        <v>30</v>
      </c>
      <c r="S6" s="85"/>
      <c r="T6" s="7"/>
    </row>
    <row r="7" spans="1:20" ht="30">
      <c r="A7" s="7" t="s">
        <v>34</v>
      </c>
      <c r="B7" s="11" t="s">
        <v>83</v>
      </c>
      <c r="C7" s="6"/>
      <c r="D7" s="7"/>
      <c r="E7" s="7"/>
      <c r="F7" s="7"/>
      <c r="G7" s="7"/>
      <c r="H7" s="7"/>
      <c r="I7" s="7"/>
      <c r="J7" s="7"/>
      <c r="K7" s="7"/>
      <c r="L7" s="7"/>
      <c r="M7" s="7"/>
      <c r="N7" s="7"/>
      <c r="O7" s="7"/>
      <c r="P7" s="74"/>
      <c r="Q7" s="74"/>
      <c r="R7" s="84" t="s">
        <v>30</v>
      </c>
      <c r="S7" s="85"/>
      <c r="T7" s="7"/>
    </row>
    <row r="8" spans="1:20">
      <c r="A8" s="7" t="s">
        <v>65</v>
      </c>
      <c r="B8" s="11" t="s">
        <v>85</v>
      </c>
      <c r="C8" s="6"/>
      <c r="D8" s="7"/>
      <c r="E8" s="7"/>
      <c r="F8" s="7"/>
      <c r="G8" s="7"/>
      <c r="H8" s="7"/>
      <c r="I8" s="7"/>
      <c r="J8" s="7"/>
      <c r="K8" s="7"/>
      <c r="L8" s="7"/>
      <c r="M8" s="7"/>
      <c r="N8" s="7"/>
      <c r="O8" s="7"/>
      <c r="P8" s="74"/>
      <c r="Q8" s="74"/>
      <c r="R8" s="84" t="s">
        <v>30</v>
      </c>
      <c r="S8" s="85"/>
      <c r="T8" s="7"/>
    </row>
    <row r="9" spans="1:20">
      <c r="A9" s="7" t="s">
        <v>84</v>
      </c>
      <c r="B9" s="11" t="s">
        <v>86</v>
      </c>
      <c r="C9" s="6"/>
      <c r="D9" s="7"/>
      <c r="E9" s="7"/>
      <c r="F9" s="7"/>
      <c r="G9" s="7"/>
      <c r="H9" s="7"/>
      <c r="I9" s="7"/>
      <c r="J9" s="7"/>
      <c r="K9" s="7"/>
      <c r="L9" s="7"/>
      <c r="M9" s="7"/>
      <c r="N9" s="7"/>
      <c r="O9" s="7"/>
      <c r="P9" s="74"/>
      <c r="Q9" s="74"/>
      <c r="R9" s="84" t="s">
        <v>30</v>
      </c>
      <c r="S9" s="85"/>
      <c r="T9" s="7"/>
    </row>
    <row r="10" spans="1:20">
      <c r="A10" s="8"/>
      <c r="B10" s="11"/>
      <c r="C10" s="11"/>
      <c r="D10" s="11"/>
      <c r="E10" s="11"/>
      <c r="F10" s="11"/>
      <c r="G10" s="11"/>
      <c r="H10" s="11"/>
      <c r="I10" s="11"/>
      <c r="J10" s="11"/>
      <c r="K10" s="11"/>
      <c r="L10" s="11"/>
      <c r="M10" s="11"/>
      <c r="N10" s="11"/>
      <c r="O10" s="11"/>
      <c r="P10" s="11"/>
      <c r="Q10" s="11"/>
      <c r="R10" s="84" t="s">
        <v>30</v>
      </c>
      <c r="S10" s="85"/>
      <c r="T10" s="11"/>
    </row>
    <row r="11" spans="1:20" ht="75">
      <c r="A11" s="5">
        <v>2</v>
      </c>
      <c r="B11" s="6" t="s">
        <v>87</v>
      </c>
      <c r="C11" s="11"/>
      <c r="D11" s="11"/>
      <c r="E11" s="11"/>
      <c r="F11" s="11"/>
      <c r="G11" s="11"/>
      <c r="H11" s="11"/>
      <c r="I11" s="11"/>
      <c r="J11" s="11"/>
      <c r="K11" s="11"/>
      <c r="L11" s="11"/>
      <c r="M11" s="11"/>
      <c r="N11" s="11"/>
      <c r="O11" s="11"/>
      <c r="P11" s="11"/>
      <c r="Q11" s="11"/>
      <c r="R11" s="84" t="s">
        <v>30</v>
      </c>
      <c r="S11" s="85"/>
      <c r="T11" s="11"/>
    </row>
    <row r="12" spans="1:20">
      <c r="A12" s="8"/>
      <c r="B12" s="11" t="s">
        <v>36</v>
      </c>
      <c r="C12" s="11"/>
      <c r="D12" s="11"/>
      <c r="E12" s="11"/>
      <c r="F12" s="11"/>
      <c r="G12" s="11"/>
      <c r="H12" s="11"/>
      <c r="I12" s="11"/>
      <c r="J12" s="11"/>
      <c r="K12" s="11"/>
      <c r="L12" s="11"/>
      <c r="M12" s="11"/>
      <c r="N12" s="11"/>
      <c r="O12" s="11"/>
      <c r="P12" s="11"/>
      <c r="Q12" s="11"/>
      <c r="R12" s="84" t="s">
        <v>30</v>
      </c>
      <c r="S12" s="85"/>
      <c r="T12" s="11"/>
    </row>
    <row r="13" spans="1:20">
      <c r="A13" s="8"/>
      <c r="B13" s="11"/>
      <c r="C13" s="11"/>
      <c r="D13" s="11"/>
      <c r="E13" s="11"/>
      <c r="F13" s="11"/>
      <c r="G13" s="11"/>
      <c r="H13" s="11"/>
      <c r="I13" s="11"/>
      <c r="J13" s="11"/>
      <c r="K13" s="11"/>
      <c r="L13" s="11"/>
      <c r="M13" s="11"/>
      <c r="N13" s="11"/>
      <c r="O13" s="11"/>
      <c r="P13" s="11"/>
      <c r="Q13" s="11"/>
      <c r="R13" s="84" t="s">
        <v>30</v>
      </c>
      <c r="S13" s="85"/>
      <c r="T13" s="11"/>
    </row>
    <row r="14" spans="1:20" ht="60">
      <c r="A14" s="15"/>
      <c r="B14" s="16" t="s">
        <v>88</v>
      </c>
      <c r="C14" s="17"/>
      <c r="D14" s="17"/>
      <c r="E14" s="17"/>
      <c r="F14" s="17"/>
      <c r="G14" s="17"/>
      <c r="H14" s="17"/>
      <c r="I14" s="17"/>
      <c r="J14" s="17"/>
      <c r="K14" s="17"/>
      <c r="L14" s="17"/>
      <c r="M14" s="17"/>
      <c r="N14" s="17"/>
      <c r="O14" s="17"/>
      <c r="P14" s="17"/>
      <c r="Q14" s="17"/>
      <c r="R14" s="84" t="s">
        <v>30</v>
      </c>
      <c r="S14" s="85"/>
      <c r="T14" s="17"/>
    </row>
    <row r="15" spans="1:20" s="12" customFormat="1">
      <c r="A15" s="18"/>
      <c r="B15" s="19"/>
      <c r="C15" s="19"/>
      <c r="D15" s="19"/>
      <c r="E15" s="19"/>
      <c r="F15" s="19"/>
      <c r="G15" s="19"/>
      <c r="H15" s="19"/>
      <c r="I15" s="19"/>
      <c r="J15" s="19"/>
      <c r="K15" s="19"/>
      <c r="L15" s="19"/>
      <c r="M15" s="19"/>
      <c r="N15" s="19"/>
      <c r="O15" s="19"/>
      <c r="P15" s="19"/>
      <c r="Q15" s="19"/>
      <c r="R15" s="19"/>
      <c r="S15" s="19"/>
      <c r="T15" s="20"/>
    </row>
    <row r="16" spans="1:20" ht="61.5" customHeight="1">
      <c r="A16" s="76" t="s">
        <v>89</v>
      </c>
      <c r="B16" s="76"/>
      <c r="C16" s="76"/>
      <c r="D16" s="76"/>
      <c r="E16" s="76"/>
      <c r="F16" s="76"/>
      <c r="G16" s="76"/>
      <c r="H16" s="76"/>
      <c r="I16" s="76"/>
      <c r="J16" s="76"/>
      <c r="K16" s="76"/>
      <c r="L16" s="76"/>
      <c r="M16" s="76"/>
      <c r="N16" s="76"/>
      <c r="O16" s="76"/>
      <c r="P16" s="76"/>
      <c r="Q16" s="76"/>
      <c r="R16" s="76"/>
      <c r="S16" s="76"/>
      <c r="T16" s="76"/>
    </row>
  </sheetData>
  <mergeCells count="36">
    <mergeCell ref="A1:H1"/>
    <mergeCell ref="R13:S13"/>
    <mergeCell ref="R14:S14"/>
    <mergeCell ref="A16:T16"/>
    <mergeCell ref="R11:S11"/>
    <mergeCell ref="R12:S12"/>
    <mergeCell ref="R10:S10"/>
    <mergeCell ref="P9:Q9"/>
    <mergeCell ref="R9:S9"/>
    <mergeCell ref="P6:Q6"/>
    <mergeCell ref="R6:S6"/>
    <mergeCell ref="P7:Q7"/>
    <mergeCell ref="R7:S7"/>
    <mergeCell ref="P8:Q8"/>
    <mergeCell ref="R8:S8"/>
    <mergeCell ref="P3:Q3"/>
    <mergeCell ref="R3:S3"/>
    <mergeCell ref="T3:T5"/>
    <mergeCell ref="J4:L4"/>
    <mergeCell ref="M4:M5"/>
    <mergeCell ref="P4:P5"/>
    <mergeCell ref="Q4:Q5"/>
    <mergeCell ref="R4:R5"/>
    <mergeCell ref="S4:S5"/>
    <mergeCell ref="O3:O5"/>
    <mergeCell ref="G3:G5"/>
    <mergeCell ref="H3:H5"/>
    <mergeCell ref="I3:I5"/>
    <mergeCell ref="J3:M3"/>
    <mergeCell ref="N3:N5"/>
    <mergeCell ref="F3:F5"/>
    <mergeCell ref="A3:A5"/>
    <mergeCell ref="B3:B5"/>
    <mergeCell ref="C3:C5"/>
    <mergeCell ref="D3:D5"/>
    <mergeCell ref="E3:E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B2:C9"/>
  <sheetViews>
    <sheetView workbookViewId="0">
      <selection activeCell="B2" sqref="B2:C2"/>
    </sheetView>
  </sheetViews>
  <sheetFormatPr defaultRowHeight="15"/>
  <cols>
    <col min="2" max="2" width="79.140625" customWidth="1"/>
    <col min="3" max="3" width="27.5703125" customWidth="1"/>
  </cols>
  <sheetData>
    <row r="2" spans="2:3" ht="21.75" customHeight="1">
      <c r="B2" s="92" t="s">
        <v>121</v>
      </c>
      <c r="C2" s="93"/>
    </row>
    <row r="3" spans="2:3">
      <c r="B3" s="60" t="s">
        <v>122</v>
      </c>
      <c r="C3" s="58"/>
    </row>
    <row r="4" spans="2:3">
      <c r="B4" s="61" t="s">
        <v>123</v>
      </c>
      <c r="C4" s="52" t="s">
        <v>173</v>
      </c>
    </row>
    <row r="5" spans="2:3">
      <c r="B5" s="61" t="s">
        <v>124</v>
      </c>
      <c r="C5" s="52" t="s">
        <v>125</v>
      </c>
    </row>
    <row r="6" spans="2:3">
      <c r="B6" s="61" t="s">
        <v>126</v>
      </c>
      <c r="C6" s="52" t="s">
        <v>174</v>
      </c>
    </row>
    <row r="7" spans="2:3">
      <c r="B7" s="61" t="s">
        <v>127</v>
      </c>
      <c r="C7" s="52" t="s">
        <v>175</v>
      </c>
    </row>
    <row r="8" spans="2:3" s="57" customFormat="1" ht="44.25" customHeight="1">
      <c r="B8" s="62" t="s">
        <v>128</v>
      </c>
      <c r="C8" s="59"/>
    </row>
    <row r="9" spans="2:3">
      <c r="B9" s="63" t="s">
        <v>129</v>
      </c>
      <c r="C9" s="53" t="s">
        <v>130</v>
      </c>
    </row>
  </sheetData>
  <mergeCells count="1">
    <mergeCell ref="B2:C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B1:D9"/>
  <sheetViews>
    <sheetView workbookViewId="0">
      <selection activeCell="C15" sqref="C15"/>
    </sheetView>
  </sheetViews>
  <sheetFormatPr defaultRowHeight="15"/>
  <cols>
    <col min="2" max="2" width="7.5703125" customWidth="1"/>
    <col min="3" max="3" width="77.5703125" customWidth="1"/>
  </cols>
  <sheetData>
    <row r="1" spans="2:4" ht="15.75" customHeight="1"/>
    <row r="2" spans="2:4" ht="27" customHeight="1">
      <c r="B2" s="64" t="s">
        <v>131</v>
      </c>
      <c r="C2" s="64" t="s">
        <v>132</v>
      </c>
      <c r="D2" s="64" t="s">
        <v>133</v>
      </c>
    </row>
    <row r="3" spans="2:4">
      <c r="B3" s="60">
        <v>1</v>
      </c>
      <c r="C3" s="60" t="s">
        <v>134</v>
      </c>
      <c r="D3" s="58" t="s">
        <v>135</v>
      </c>
    </row>
    <row r="4" spans="2:4">
      <c r="B4" s="61">
        <v>2</v>
      </c>
      <c r="C4" s="61" t="s">
        <v>136</v>
      </c>
      <c r="D4" s="52" t="s">
        <v>135</v>
      </c>
    </row>
    <row r="5" spans="2:4">
      <c r="B5" s="61">
        <v>3</v>
      </c>
      <c r="C5" s="61" t="s">
        <v>137</v>
      </c>
      <c r="D5" s="52" t="s">
        <v>135</v>
      </c>
    </row>
    <row r="6" spans="2:4">
      <c r="B6" s="61">
        <v>4</v>
      </c>
      <c r="C6" s="61" t="s">
        <v>138</v>
      </c>
      <c r="D6" s="52" t="s">
        <v>135</v>
      </c>
    </row>
    <row r="7" spans="2:4">
      <c r="B7" s="61">
        <v>5</v>
      </c>
      <c r="C7" s="61" t="s">
        <v>139</v>
      </c>
      <c r="D7" s="52" t="s">
        <v>135</v>
      </c>
    </row>
    <row r="8" spans="2:4">
      <c r="B8" s="61">
        <v>6</v>
      </c>
      <c r="C8" s="61" t="s">
        <v>140</v>
      </c>
      <c r="D8" s="52" t="s">
        <v>135</v>
      </c>
    </row>
    <row r="9" spans="2:4">
      <c r="B9" s="63">
        <v>7</v>
      </c>
      <c r="C9" s="63" t="s">
        <v>141</v>
      </c>
      <c r="D9" s="53" t="s">
        <v>135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2:F5"/>
  <sheetViews>
    <sheetView workbookViewId="0">
      <selection activeCell="C13" sqref="C13"/>
    </sheetView>
  </sheetViews>
  <sheetFormatPr defaultRowHeight="15"/>
  <cols>
    <col min="2" max="3" width="18.28515625" customWidth="1"/>
    <col min="4" max="4" width="27.7109375" customWidth="1"/>
    <col min="5" max="5" width="18.28515625" customWidth="1"/>
    <col min="6" max="6" width="28.28515625" customWidth="1"/>
  </cols>
  <sheetData>
    <row r="2" spans="2:6" ht="23.25" customHeight="1">
      <c r="B2" s="94" t="s">
        <v>142</v>
      </c>
      <c r="C2" s="95"/>
      <c r="D2" s="95"/>
      <c r="E2" s="95"/>
      <c r="F2" s="96"/>
    </row>
    <row r="3" spans="2:6">
      <c r="B3" s="97" t="s">
        <v>143</v>
      </c>
      <c r="C3" s="100" t="s">
        <v>144</v>
      </c>
      <c r="D3" s="100" t="s">
        <v>145</v>
      </c>
      <c r="E3" s="100" t="s">
        <v>146</v>
      </c>
      <c r="F3" s="100" t="s">
        <v>147</v>
      </c>
    </row>
    <row r="4" spans="2:6">
      <c r="B4" s="98"/>
      <c r="C4" s="101"/>
      <c r="D4" s="103"/>
      <c r="E4" s="101"/>
      <c r="F4" s="101"/>
    </row>
    <row r="5" spans="2:6" ht="22.5" customHeight="1">
      <c r="B5" s="99"/>
      <c r="C5" s="102"/>
      <c r="D5" s="104"/>
      <c r="E5" s="102"/>
      <c r="F5" s="102"/>
    </row>
  </sheetData>
  <mergeCells count="6">
    <mergeCell ref="B2:F2"/>
    <mergeCell ref="B3:B5"/>
    <mergeCell ref="C3:C5"/>
    <mergeCell ref="D3:D5"/>
    <mergeCell ref="E3:E5"/>
    <mergeCell ref="F3:F5"/>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2:E5"/>
  <sheetViews>
    <sheetView workbookViewId="0">
      <selection activeCell="C14" sqref="C14"/>
    </sheetView>
  </sheetViews>
  <sheetFormatPr defaultRowHeight="15"/>
  <cols>
    <col min="2" max="5" width="18.7109375" customWidth="1"/>
  </cols>
  <sheetData>
    <row r="2" spans="2:5" ht="24" customHeight="1">
      <c r="B2" s="94" t="s">
        <v>148</v>
      </c>
      <c r="C2" s="95"/>
      <c r="D2" s="95"/>
      <c r="E2" s="96"/>
    </row>
    <row r="3" spans="2:5">
      <c r="B3" s="97" t="s">
        <v>143</v>
      </c>
      <c r="C3" s="100" t="s">
        <v>149</v>
      </c>
      <c r="D3" s="100" t="s">
        <v>150</v>
      </c>
      <c r="E3" s="100" t="s">
        <v>151</v>
      </c>
    </row>
    <row r="4" spans="2:5">
      <c r="B4" s="105"/>
      <c r="C4" s="101"/>
      <c r="D4" s="103"/>
      <c r="E4" s="101"/>
    </row>
    <row r="5" spans="2:5" ht="23.25" customHeight="1">
      <c r="B5" s="106"/>
      <c r="C5" s="102"/>
      <c r="D5" s="104"/>
      <c r="E5" s="102"/>
    </row>
  </sheetData>
  <mergeCells count="5">
    <mergeCell ref="B2:E2"/>
    <mergeCell ref="B3:B5"/>
    <mergeCell ref="C3:C5"/>
    <mergeCell ref="D3:D5"/>
    <mergeCell ref="E3:E5"/>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2:F5"/>
  <sheetViews>
    <sheetView workbookViewId="0">
      <selection activeCell="E10" sqref="E10"/>
    </sheetView>
  </sheetViews>
  <sheetFormatPr defaultRowHeight="15"/>
  <cols>
    <col min="2" max="3" width="18.28515625" customWidth="1"/>
    <col min="4" max="4" width="27.7109375" customWidth="1"/>
    <col min="5" max="5" width="18.28515625" customWidth="1"/>
    <col min="6" max="6" width="27.42578125" customWidth="1"/>
  </cols>
  <sheetData>
    <row r="2" spans="2:6" ht="24" customHeight="1">
      <c r="B2" s="94" t="s">
        <v>152</v>
      </c>
      <c r="C2" s="95"/>
      <c r="D2" s="95"/>
      <c r="E2" s="95"/>
      <c r="F2" s="96"/>
    </row>
    <row r="3" spans="2:6">
      <c r="B3" s="97" t="s">
        <v>143</v>
      </c>
      <c r="C3" s="100" t="s">
        <v>144</v>
      </c>
      <c r="D3" s="100" t="s">
        <v>145</v>
      </c>
      <c r="E3" s="100" t="s">
        <v>153</v>
      </c>
      <c r="F3" s="107" t="s">
        <v>154</v>
      </c>
    </row>
    <row r="4" spans="2:6">
      <c r="B4" s="105"/>
      <c r="C4" s="101"/>
      <c r="D4" s="103"/>
      <c r="E4" s="101"/>
      <c r="F4" s="108"/>
    </row>
    <row r="5" spans="2:6" ht="22.5" customHeight="1">
      <c r="B5" s="106"/>
      <c r="C5" s="102"/>
      <c r="D5" s="104"/>
      <c r="E5" s="102"/>
      <c r="F5" s="109"/>
    </row>
  </sheetData>
  <mergeCells count="6">
    <mergeCell ref="B2:F2"/>
    <mergeCell ref="B3:B5"/>
    <mergeCell ref="C3:C5"/>
    <mergeCell ref="D3:D5"/>
    <mergeCell ref="E3:E5"/>
    <mergeCell ref="F3: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I</vt:lpstr>
      <vt:lpstr>Table II</vt:lpstr>
      <vt:lpstr>Table III</vt:lpstr>
      <vt:lpstr>Table IV</vt:lpstr>
      <vt:lpstr>GenralInfo</vt:lpstr>
      <vt:lpstr>Declaration</vt:lpstr>
      <vt:lpstr>Unclaimed_Prom</vt:lpstr>
      <vt:lpstr>PAC_Public</vt:lpstr>
      <vt:lpstr>Unclaimed_Public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vishalp</dc:creator>
  <cp:lastModifiedBy>USER</cp:lastModifiedBy>
  <dcterms:created xsi:type="dcterms:W3CDTF">2015-12-03T10:12:34Z</dcterms:created>
  <dcterms:modified xsi:type="dcterms:W3CDTF">2016-07-14T16:39:14Z</dcterms:modified>
</cp:coreProperties>
</file>